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bdul jabbar\Biogenics Pakistan (Pvt.) Ltd\"/>
    </mc:Choice>
  </mc:AlternateContent>
  <xr:revisionPtr revIDLastSave="0" documentId="13_ncr:1_{DB1E4B85-6355-4642-A673-C3DBBEB6BBED}" xr6:coauthVersionLast="47" xr6:coauthVersionMax="47" xr10:uidLastSave="{00000000-0000-0000-0000-000000000000}"/>
  <bookViews>
    <workbookView xWindow="-108" yWindow="-108" windowWidth="23256" windowHeight="12576" xr2:uid="{3193E1B2-EDE6-4631-9C1D-23145B3070B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Sheet1!$A$2:$Q$63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3" i="1" l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P3" i="1"/>
  <c r="Q3" i="1" s="1"/>
</calcChain>
</file>

<file path=xl/sharedStrings.xml><?xml version="1.0" encoding="utf-8"?>
<sst xmlns="http://schemas.openxmlformats.org/spreadsheetml/2006/main" count="429" uniqueCount="113">
  <si>
    <t>ID</t>
  </si>
  <si>
    <t>Insured Name</t>
  </si>
  <si>
    <t>CNIC</t>
  </si>
  <si>
    <t>DOB</t>
  </si>
  <si>
    <t>Age</t>
  </si>
  <si>
    <t>Gender</t>
  </si>
  <si>
    <t>Mobile No.</t>
  </si>
  <si>
    <t>Requested SA</t>
  </si>
  <si>
    <t>Approved SA</t>
  </si>
  <si>
    <t>Pending SA</t>
  </si>
  <si>
    <t>FCL</t>
  </si>
  <si>
    <t>Salary.</t>
  </si>
  <si>
    <t>Contribution.</t>
  </si>
  <si>
    <t>Reason</t>
  </si>
  <si>
    <t>Hussain Haider Karrar</t>
  </si>
  <si>
    <t>27/04/1983</t>
  </si>
  <si>
    <t>Male</t>
  </si>
  <si>
    <t>-</t>
  </si>
  <si>
    <t>A. Nasir Khawas Bhattiaa</t>
  </si>
  <si>
    <t>15/09/1966</t>
  </si>
  <si>
    <t>Abbas Raza</t>
  </si>
  <si>
    <t>27/10/1973</t>
  </si>
  <si>
    <t>Ali Asghar</t>
  </si>
  <si>
    <t>17/05/1993</t>
  </si>
  <si>
    <t>Anil Patrus</t>
  </si>
  <si>
    <t>26/02/1984</t>
  </si>
  <si>
    <t>Farooq Ali</t>
  </si>
  <si>
    <t>Hamid Nazir</t>
  </si>
  <si>
    <t>14/10/1965</t>
  </si>
  <si>
    <t>Madiha Azhar</t>
  </si>
  <si>
    <t>Female</t>
  </si>
  <si>
    <t>Muhammad Aslam</t>
  </si>
  <si>
    <t>Muhammad Farooq Nazir</t>
  </si>
  <si>
    <t>17/11/1983</t>
  </si>
  <si>
    <t>Rubab Zehra Karra</t>
  </si>
  <si>
    <t>30/09/1980</t>
  </si>
  <si>
    <t>S. Musharraf Ali</t>
  </si>
  <si>
    <t>Sher Rahman</t>
  </si>
  <si>
    <t>20/03/1988</t>
  </si>
  <si>
    <t>Syed Farhan Ali Shah</t>
  </si>
  <si>
    <t>Umar Bakhsh</t>
  </si>
  <si>
    <t>Abdul Waheed</t>
  </si>
  <si>
    <t>Abrar Ali</t>
  </si>
  <si>
    <t>15/04/1968</t>
  </si>
  <si>
    <t>Ali Raza</t>
  </si>
  <si>
    <t>26/06/1979</t>
  </si>
  <si>
    <t>Amir Nisar</t>
  </si>
  <si>
    <t>16/03/1974</t>
  </si>
  <si>
    <t>Azeem Dar</t>
  </si>
  <si>
    <t>Bakhtawar Sultan</t>
  </si>
  <si>
    <t>Farhan Sharif</t>
  </si>
  <si>
    <t>19/12/1984</t>
  </si>
  <si>
    <t>Fazal Raziq</t>
  </si>
  <si>
    <t>15/07/1986</t>
  </si>
  <si>
    <t>Fozia Masood</t>
  </si>
  <si>
    <t>15/09/1982</t>
  </si>
  <si>
    <t>Furqan Irshad</t>
  </si>
  <si>
    <t>20/03/1990</t>
  </si>
  <si>
    <t>Irfan Ali</t>
  </si>
  <si>
    <t>Irfan Ali Abbasi</t>
  </si>
  <si>
    <t>Junaid Anwer</t>
  </si>
  <si>
    <t>Kamran Hussain Khan</t>
  </si>
  <si>
    <t>Lateef Ahmed Kakar</t>
  </si>
  <si>
    <t>M Rafiq</t>
  </si>
  <si>
    <t>M. Farooq Khan</t>
  </si>
  <si>
    <t>M. Hussain</t>
  </si>
  <si>
    <t>M. Imran Khan</t>
  </si>
  <si>
    <t>18/07/1986</t>
  </si>
  <si>
    <t>M. Mohsin</t>
  </si>
  <si>
    <t>M. Nasir</t>
  </si>
  <si>
    <t>Muhammad Abid Shah</t>
  </si>
  <si>
    <t>Muhammad Anwar Siddiqi</t>
  </si>
  <si>
    <t>15/01/1971</t>
  </si>
  <si>
    <t>Muhammad Asif</t>
  </si>
  <si>
    <t>14/08/1967</t>
  </si>
  <si>
    <t>Muhammad Atiq Hussain</t>
  </si>
  <si>
    <t>14/08/1980</t>
  </si>
  <si>
    <t>Muhammad Kamran</t>
  </si>
  <si>
    <t>Muhammad Khalid</t>
  </si>
  <si>
    <t>15/12/1977</t>
  </si>
  <si>
    <t>Muhammad Shakir</t>
  </si>
  <si>
    <t>30/12/1985</t>
  </si>
  <si>
    <t>Muhammad Zahid</t>
  </si>
  <si>
    <t>20/04/1991</t>
  </si>
  <si>
    <t>Muhammd Uzair</t>
  </si>
  <si>
    <t>16/12/1993</t>
  </si>
  <si>
    <t>Rajeesh Singh</t>
  </si>
  <si>
    <t>Saad Shoaib</t>
  </si>
  <si>
    <t>19/07/1991</t>
  </si>
  <si>
    <t>Saddam Hussain</t>
  </si>
  <si>
    <t>Seema Ali</t>
  </si>
  <si>
    <t>15/03/1984</t>
  </si>
  <si>
    <t>Shad Muhammad</t>
  </si>
  <si>
    <t>Syed Asif Zaheer</t>
  </si>
  <si>
    <t>Syed Mujtaba Farhan</t>
  </si>
  <si>
    <t>23/08/1981</t>
  </si>
  <si>
    <t>Syed Waqar Ali</t>
  </si>
  <si>
    <t>Syeda Umbreen</t>
  </si>
  <si>
    <t>21/10/1993</t>
  </si>
  <si>
    <t>Vijay Kumar</t>
  </si>
  <si>
    <t>27/05/1980</t>
  </si>
  <si>
    <t>Waqar Ali Khan</t>
  </si>
  <si>
    <t>21/03/1970</t>
  </si>
  <si>
    <t>Waqas Akhtar</t>
  </si>
  <si>
    <t>Zakir Ullah</t>
  </si>
  <si>
    <t>Zeeshan Mustafa</t>
  </si>
  <si>
    <t>Shahzad Ali</t>
  </si>
  <si>
    <t>SajidUllah</t>
  </si>
  <si>
    <t>14/10/1980</t>
  </si>
  <si>
    <t>Age Nearest Birthday</t>
  </si>
  <si>
    <t>Age Last Birthday</t>
  </si>
  <si>
    <t>Quotation Model Age</t>
  </si>
  <si>
    <t>Actual Age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</si>
</sst>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[$-409]d\-mmm\-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212529"/>
      <name val="Source Sans Pro"/>
      <family val="2"/>
    </font>
    <font>
      <sz val="8"/>
      <name val="Inherit"/>
    </font>
  </fonts>
  <fills count="7">
    <fill>
      <patternFill patternType="none"/>
    </fill>
    <fill>
      <patternFill patternType="gray125"/>
    </fill>
    <fill>
      <patternFill patternType="solid">
        <fgColor rgb="FFE1E1E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14" fontId="3" fillId="3" borderId="2" xfId="0" applyNumberFormat="1" applyFont="1" applyFill="1" applyBorder="1" applyAlignment="1">
      <alignment vertical="center" wrapText="1"/>
    </xf>
    <xf numFmtId="14" fontId="3" fillId="0" borderId="2" xfId="0" applyNumberFormat="1" applyFont="1" applyBorder="1" applyAlignment="1">
      <alignment vertic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5" xfId="0" applyBorder="1"/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69" fontId="0" fillId="0" borderId="0" xfId="0" applyNumberFormat="1"/>
    <xf numFmtId="0" fontId="5" fillId="0" borderId="0" xfId="0" applyFont="1" applyAlignment="1">
      <alignment horizontal="left" vertical="center" wrapText="1"/>
    </xf>
    <xf numFmtId="169" fontId="2" fillId="5" borderId="1" xfId="0" applyNumberFormat="1" applyFont="1" applyFill="1" applyBorder="1" applyAlignment="1">
      <alignment horizontal="center" wrapText="1"/>
    </xf>
    <xf numFmtId="169" fontId="3" fillId="0" borderId="2" xfId="0" applyNumberFormat="1" applyFont="1" applyBorder="1" applyAlignment="1">
      <alignment vertical="center" wrapText="1"/>
    </xf>
    <xf numFmtId="169" fontId="3" fillId="3" borderId="2" xfId="0" applyNumberFormat="1" applyFont="1" applyFill="1" applyBorder="1" applyAlignment="1">
      <alignment vertical="center" wrapText="1"/>
    </xf>
    <xf numFmtId="169" fontId="0" fillId="0" borderId="0" xfId="0" applyNumberFormat="1" applyAlignment="1">
      <alignment horizontal="center"/>
    </xf>
    <xf numFmtId="0" fontId="1" fillId="0" borderId="6" xfId="0" applyFont="1" applyBorder="1" applyAlignment="1">
      <alignment horizontal="center"/>
    </xf>
    <xf numFmtId="0" fontId="2" fillId="6" borderId="7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wrapText="1"/>
    </xf>
    <xf numFmtId="169" fontId="3" fillId="5" borderId="2" xfId="0" applyNumberFormat="1" applyFont="1" applyFill="1" applyBorder="1" applyAlignment="1">
      <alignment vertical="center" wrapText="1"/>
    </xf>
    <xf numFmtId="3" fontId="3" fillId="5" borderId="2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4" fontId="3" fillId="5" borderId="2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left" vertical="center" wrapText="1"/>
    </xf>
    <xf numFmtId="0" fontId="0" fillId="5" borderId="0" xfId="0" applyFill="1"/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69" fontId="4" fillId="5" borderId="1" xfId="0" applyNumberFormat="1" applyFont="1" applyFill="1" applyBorder="1" applyAlignment="1">
      <alignment horizontal="lef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0" fillId="5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ogenics%20Pakistan%20(Pvt.)%20Lt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D"/>
      <sheetName val="E2 Data"/>
      <sheetName val="Input"/>
      <sheetName val="Working"/>
      <sheetName val="Quotation"/>
      <sheetName val="Quotation (Catagory wise)"/>
      <sheetName val="Tentative"/>
      <sheetName val="Summary"/>
      <sheetName val="Office-Summary"/>
      <sheetName val="Proposal"/>
      <sheetName val="Proposal (1)"/>
      <sheetName val="Proposal (2)"/>
      <sheetName val="Credibility"/>
      <sheetName val="Wakala Rates &amp; FCL"/>
      <sheetName val="AME"/>
      <sheetName val="INDUSTRY CLASSIFICATION"/>
      <sheetName val="Additions (WIP)"/>
      <sheetName val="Actuarial Checks"/>
    </sheetNames>
    <sheetDataSet>
      <sheetData sheetId="0" refreshError="1"/>
      <sheetData sheetId="1">
        <row r="7">
          <cell r="C7" t="str">
            <v>Hussain Haider Karrar</v>
          </cell>
          <cell r="D7" t="str">
            <v>M</v>
          </cell>
          <cell r="E7">
            <v>30433</v>
          </cell>
          <cell r="F7">
            <v>39</v>
          </cell>
        </row>
        <row r="8">
          <cell r="C8" t="str">
            <v>A. Nasir Khawas Bhattiaa</v>
          </cell>
          <cell r="D8" t="str">
            <v>M</v>
          </cell>
          <cell r="E8">
            <v>24365</v>
          </cell>
          <cell r="F8">
            <v>56</v>
          </cell>
        </row>
        <row r="9">
          <cell r="C9" t="str">
            <v>Abbas Raza</v>
          </cell>
          <cell r="D9" t="str">
            <v>M</v>
          </cell>
          <cell r="E9">
            <v>26964</v>
          </cell>
          <cell r="F9">
            <v>49</v>
          </cell>
        </row>
        <row r="10">
          <cell r="C10" t="str">
            <v>Ali Asghar</v>
          </cell>
          <cell r="D10" t="str">
            <v>M</v>
          </cell>
          <cell r="E10">
            <v>34106</v>
          </cell>
          <cell r="F10">
            <v>29</v>
          </cell>
        </row>
        <row r="11">
          <cell r="C11" t="str">
            <v>Anil Patrus</v>
          </cell>
          <cell r="D11" t="str">
            <v>M</v>
          </cell>
          <cell r="E11">
            <v>30738</v>
          </cell>
          <cell r="F11">
            <v>38</v>
          </cell>
        </row>
        <row r="12">
          <cell r="C12" t="str">
            <v>Farooq Ali</v>
          </cell>
          <cell r="D12" t="str">
            <v>M</v>
          </cell>
          <cell r="E12">
            <v>29283</v>
          </cell>
          <cell r="F12">
            <v>42</v>
          </cell>
        </row>
        <row r="13">
          <cell r="C13" t="str">
            <v>Hamid Nazir</v>
          </cell>
          <cell r="D13" t="str">
            <v>M</v>
          </cell>
          <cell r="E13">
            <v>24029</v>
          </cell>
          <cell r="F13">
            <v>57</v>
          </cell>
        </row>
        <row r="14">
          <cell r="C14" t="str">
            <v>Madiha Azhar</v>
          </cell>
          <cell r="D14" t="str">
            <v>F</v>
          </cell>
          <cell r="E14">
            <v>32417</v>
          </cell>
          <cell r="F14">
            <v>34</v>
          </cell>
        </row>
        <row r="15">
          <cell r="C15" t="str">
            <v>Muhammad Aslam</v>
          </cell>
          <cell r="D15" t="str">
            <v>M</v>
          </cell>
          <cell r="E15">
            <v>25204</v>
          </cell>
          <cell r="F15">
            <v>54</v>
          </cell>
        </row>
        <row r="16">
          <cell r="C16" t="str">
            <v>Muhammad Farooq Nazir</v>
          </cell>
          <cell r="D16" t="str">
            <v>M</v>
          </cell>
          <cell r="E16">
            <v>30637</v>
          </cell>
          <cell r="F16">
            <v>39</v>
          </cell>
        </row>
        <row r="17">
          <cell r="C17" t="str">
            <v>Rubab Zehra Karra</v>
          </cell>
          <cell r="D17" t="str">
            <v>F</v>
          </cell>
          <cell r="E17">
            <v>29494</v>
          </cell>
          <cell r="F17">
            <v>42</v>
          </cell>
        </row>
        <row r="18">
          <cell r="C18" t="str">
            <v>S. Musharraf Ali</v>
          </cell>
          <cell r="D18" t="str">
            <v>M</v>
          </cell>
          <cell r="E18">
            <v>24016</v>
          </cell>
          <cell r="F18">
            <v>57</v>
          </cell>
        </row>
        <row r="19">
          <cell r="C19" t="str">
            <v>Sher Rahman</v>
          </cell>
          <cell r="D19" t="str">
            <v>M</v>
          </cell>
          <cell r="E19">
            <v>32222</v>
          </cell>
          <cell r="F19">
            <v>34</v>
          </cell>
        </row>
        <row r="20">
          <cell r="C20" t="str">
            <v>Syed Farhan Ali Shah</v>
          </cell>
          <cell r="D20" t="str">
            <v>M</v>
          </cell>
          <cell r="E20">
            <v>33302</v>
          </cell>
          <cell r="F20">
            <v>31</v>
          </cell>
        </row>
        <row r="21">
          <cell r="C21" t="str">
            <v>Umar Bakhsh</v>
          </cell>
          <cell r="D21" t="str">
            <v>M</v>
          </cell>
          <cell r="E21">
            <v>24777</v>
          </cell>
          <cell r="F21">
            <v>55</v>
          </cell>
        </row>
        <row r="22">
          <cell r="C22" t="str">
            <v>Abdul Waheed</v>
          </cell>
          <cell r="D22" t="str">
            <v>M</v>
          </cell>
          <cell r="E22">
            <v>25784</v>
          </cell>
          <cell r="F22">
            <v>52</v>
          </cell>
        </row>
        <row r="23">
          <cell r="C23" t="str">
            <v>Abrar Ali</v>
          </cell>
          <cell r="D23" t="str">
            <v>M</v>
          </cell>
          <cell r="E23">
            <v>24943</v>
          </cell>
          <cell r="F23">
            <v>54</v>
          </cell>
        </row>
        <row r="24">
          <cell r="C24" t="str">
            <v>Ali Raza</v>
          </cell>
          <cell r="D24" t="str">
            <v>M</v>
          </cell>
          <cell r="E24">
            <v>29032</v>
          </cell>
          <cell r="F24">
            <v>43</v>
          </cell>
        </row>
        <row r="25">
          <cell r="C25" t="str">
            <v>Amir Nisar</v>
          </cell>
          <cell r="D25" t="str">
            <v>M</v>
          </cell>
          <cell r="E25">
            <v>27104</v>
          </cell>
          <cell r="F25">
            <v>48</v>
          </cell>
        </row>
        <row r="26">
          <cell r="C26" t="str">
            <v>Azeem Dar</v>
          </cell>
          <cell r="D26" t="str">
            <v>M</v>
          </cell>
          <cell r="E26">
            <v>27395</v>
          </cell>
          <cell r="F26">
            <v>48</v>
          </cell>
        </row>
        <row r="27">
          <cell r="C27" t="str">
            <v>Bakhtawar Sultan</v>
          </cell>
          <cell r="D27" t="str">
            <v>F</v>
          </cell>
          <cell r="E27">
            <v>35650</v>
          </cell>
          <cell r="F27">
            <v>25</v>
          </cell>
        </row>
        <row r="28">
          <cell r="C28" t="str">
            <v>Farhan Sharif</v>
          </cell>
          <cell r="D28" t="str">
            <v>M</v>
          </cell>
          <cell r="E28">
            <v>31035</v>
          </cell>
          <cell r="F28">
            <v>38</v>
          </cell>
        </row>
        <row r="29">
          <cell r="C29" t="str">
            <v>Fazal Raziq</v>
          </cell>
          <cell r="D29" t="str">
            <v>M</v>
          </cell>
          <cell r="E29">
            <v>31608</v>
          </cell>
          <cell r="F29">
            <v>36</v>
          </cell>
        </row>
        <row r="30">
          <cell r="C30" t="str">
            <v>Fozia Masood</v>
          </cell>
          <cell r="D30" t="str">
            <v>F</v>
          </cell>
          <cell r="E30">
            <v>30209</v>
          </cell>
          <cell r="F30">
            <v>40</v>
          </cell>
        </row>
        <row r="31">
          <cell r="C31" t="str">
            <v>Furqan Irshad</v>
          </cell>
          <cell r="D31" t="str">
            <v>M</v>
          </cell>
          <cell r="E31">
            <v>32952</v>
          </cell>
          <cell r="F31">
            <v>32</v>
          </cell>
        </row>
        <row r="32">
          <cell r="C32" t="str">
            <v>Irfan Ali</v>
          </cell>
          <cell r="D32" t="str">
            <v>M</v>
          </cell>
          <cell r="E32">
            <v>28096</v>
          </cell>
          <cell r="F32">
            <v>46</v>
          </cell>
        </row>
        <row r="33">
          <cell r="C33" t="str">
            <v>Irfan Ali Abbasi</v>
          </cell>
          <cell r="D33" t="str">
            <v>M</v>
          </cell>
          <cell r="E33">
            <v>31907</v>
          </cell>
          <cell r="F33">
            <v>35</v>
          </cell>
        </row>
        <row r="34">
          <cell r="C34" t="str">
            <v>Junaid Anwer</v>
          </cell>
          <cell r="D34" t="str">
            <v>M</v>
          </cell>
          <cell r="E34">
            <v>31388</v>
          </cell>
          <cell r="F34">
            <v>37</v>
          </cell>
        </row>
        <row r="35">
          <cell r="C35" t="str">
            <v>Kamran Hussain Khan</v>
          </cell>
          <cell r="D35" t="str">
            <v>M</v>
          </cell>
          <cell r="E35">
            <v>29718</v>
          </cell>
          <cell r="F35">
            <v>41</v>
          </cell>
        </row>
        <row r="36">
          <cell r="C36" t="str">
            <v>Lateef Ahmed Kakar</v>
          </cell>
          <cell r="D36" t="str">
            <v>M</v>
          </cell>
          <cell r="E36">
            <v>31566</v>
          </cell>
          <cell r="F36">
            <v>36</v>
          </cell>
        </row>
        <row r="37">
          <cell r="C37" t="str">
            <v>M Rafiq</v>
          </cell>
          <cell r="D37" t="str">
            <v>M</v>
          </cell>
          <cell r="E37">
            <v>30682</v>
          </cell>
          <cell r="F37">
            <v>39</v>
          </cell>
        </row>
        <row r="38">
          <cell r="C38" t="str">
            <v>M. Farooq Khan</v>
          </cell>
          <cell r="D38" t="str">
            <v>M</v>
          </cell>
          <cell r="E38">
            <v>32934</v>
          </cell>
          <cell r="F38">
            <v>32</v>
          </cell>
        </row>
        <row r="39">
          <cell r="C39" t="str">
            <v>M. Hussain</v>
          </cell>
          <cell r="D39" t="str">
            <v>M</v>
          </cell>
          <cell r="E39">
            <v>34094</v>
          </cell>
          <cell r="F39">
            <v>29</v>
          </cell>
        </row>
        <row r="40">
          <cell r="C40" t="str">
            <v>M. Imran Khan</v>
          </cell>
          <cell r="D40" t="str">
            <v>M</v>
          </cell>
          <cell r="E40">
            <v>31611</v>
          </cell>
          <cell r="F40">
            <v>36</v>
          </cell>
        </row>
        <row r="41">
          <cell r="C41" t="str">
            <v>M. Mohsin</v>
          </cell>
          <cell r="D41" t="str">
            <v>M</v>
          </cell>
          <cell r="E41">
            <v>30750</v>
          </cell>
          <cell r="F41">
            <v>38</v>
          </cell>
        </row>
        <row r="42">
          <cell r="C42" t="str">
            <v>M. Nasir</v>
          </cell>
          <cell r="D42" t="str">
            <v>M</v>
          </cell>
          <cell r="E42">
            <v>24351</v>
          </cell>
          <cell r="F42">
            <v>56</v>
          </cell>
        </row>
        <row r="43">
          <cell r="C43" t="str">
            <v>Muhammad Abid Shah</v>
          </cell>
          <cell r="D43" t="str">
            <v>M</v>
          </cell>
          <cell r="E43">
            <v>29961</v>
          </cell>
          <cell r="F43">
            <v>40</v>
          </cell>
        </row>
        <row r="44">
          <cell r="C44" t="str">
            <v>Muhammad Anwar Siddiqi</v>
          </cell>
          <cell r="D44" t="str">
            <v>M</v>
          </cell>
          <cell r="E44">
            <v>25948</v>
          </cell>
          <cell r="F44">
            <v>51</v>
          </cell>
        </row>
        <row r="45">
          <cell r="C45" t="str">
            <v>Muhammad Asif</v>
          </cell>
          <cell r="D45" t="str">
            <v>M</v>
          </cell>
          <cell r="E45">
            <v>24698</v>
          </cell>
          <cell r="F45">
            <v>55</v>
          </cell>
        </row>
        <row r="46">
          <cell r="C46" t="str">
            <v>Muhammad Atiq Hussain</v>
          </cell>
          <cell r="D46" t="str">
            <v>M</v>
          </cell>
          <cell r="E46">
            <v>29447</v>
          </cell>
          <cell r="F46">
            <v>42</v>
          </cell>
        </row>
        <row r="47">
          <cell r="C47" t="str">
            <v>Muhammad Kamran</v>
          </cell>
          <cell r="D47" t="str">
            <v>M</v>
          </cell>
          <cell r="E47">
            <v>28866</v>
          </cell>
          <cell r="F47">
            <v>43</v>
          </cell>
        </row>
        <row r="48">
          <cell r="C48" t="str">
            <v>Muhammad Khalid</v>
          </cell>
          <cell r="D48" t="str">
            <v>M</v>
          </cell>
          <cell r="E48">
            <v>28474</v>
          </cell>
          <cell r="F48">
            <v>45</v>
          </cell>
        </row>
        <row r="49">
          <cell r="C49" t="str">
            <v>Muhammad Shakir</v>
          </cell>
          <cell r="D49" t="str">
            <v>M</v>
          </cell>
          <cell r="E49">
            <v>31411</v>
          </cell>
          <cell r="F49">
            <v>37</v>
          </cell>
        </row>
        <row r="50">
          <cell r="C50" t="str">
            <v>Muhammad Zahid</v>
          </cell>
          <cell r="D50" t="str">
            <v>M</v>
          </cell>
          <cell r="E50">
            <v>33348</v>
          </cell>
          <cell r="F50">
            <v>31</v>
          </cell>
        </row>
        <row r="51">
          <cell r="C51" t="str">
            <v>Muhammd Uzair</v>
          </cell>
          <cell r="D51" t="str">
            <v>M</v>
          </cell>
          <cell r="E51">
            <v>34319</v>
          </cell>
          <cell r="F51">
            <v>29</v>
          </cell>
        </row>
        <row r="52">
          <cell r="C52" t="str">
            <v>Rajeesh Singh</v>
          </cell>
          <cell r="D52" t="str">
            <v>M</v>
          </cell>
          <cell r="E52">
            <v>29315</v>
          </cell>
          <cell r="F52">
            <v>42</v>
          </cell>
        </row>
        <row r="53">
          <cell r="C53" t="str">
            <v>Saad Shoaib</v>
          </cell>
          <cell r="D53" t="str">
            <v>M</v>
          </cell>
          <cell r="E53">
            <v>33438</v>
          </cell>
          <cell r="F53">
            <v>31</v>
          </cell>
        </row>
        <row r="54">
          <cell r="C54" t="str">
            <v>Saddam Hussain</v>
          </cell>
          <cell r="D54" t="str">
            <v>M</v>
          </cell>
          <cell r="E54">
            <v>33614</v>
          </cell>
          <cell r="F54">
            <v>30</v>
          </cell>
        </row>
        <row r="55">
          <cell r="C55" t="str">
            <v>Seema Ali</v>
          </cell>
          <cell r="D55" t="str">
            <v>F</v>
          </cell>
          <cell r="E55">
            <v>30756</v>
          </cell>
          <cell r="F55">
            <v>38</v>
          </cell>
        </row>
        <row r="56">
          <cell r="C56" t="str">
            <v>Shad Muhammad</v>
          </cell>
          <cell r="D56" t="str">
            <v>M</v>
          </cell>
          <cell r="E56">
            <v>34062</v>
          </cell>
          <cell r="F56">
            <v>29</v>
          </cell>
        </row>
        <row r="57">
          <cell r="C57" t="str">
            <v>Syed Asif Zaheer</v>
          </cell>
          <cell r="D57" t="str">
            <v>M</v>
          </cell>
          <cell r="E57">
            <v>23835</v>
          </cell>
          <cell r="F57">
            <v>57</v>
          </cell>
        </row>
        <row r="58">
          <cell r="C58" t="str">
            <v>Syed Mujtaba Farhan</v>
          </cell>
          <cell r="D58" t="str">
            <v>M</v>
          </cell>
          <cell r="E58">
            <v>29821</v>
          </cell>
          <cell r="F58">
            <v>41</v>
          </cell>
        </row>
        <row r="59">
          <cell r="C59" t="str">
            <v>Syed Waqar Ali</v>
          </cell>
          <cell r="D59" t="str">
            <v>M</v>
          </cell>
          <cell r="E59">
            <v>26665</v>
          </cell>
          <cell r="F59">
            <v>50</v>
          </cell>
        </row>
        <row r="60">
          <cell r="C60" t="str">
            <v>Syeda Umbreen</v>
          </cell>
          <cell r="D60" t="str">
            <v>F</v>
          </cell>
          <cell r="E60">
            <v>34263</v>
          </cell>
          <cell r="F60">
            <v>29</v>
          </cell>
        </row>
        <row r="61">
          <cell r="C61" t="str">
            <v>Vijay Kumar</v>
          </cell>
          <cell r="D61" t="str">
            <v>M</v>
          </cell>
          <cell r="E61">
            <v>29368</v>
          </cell>
          <cell r="F61">
            <v>42</v>
          </cell>
        </row>
        <row r="62">
          <cell r="C62" t="str">
            <v>Waqar Ali Khan</v>
          </cell>
          <cell r="D62" t="str">
            <v>M</v>
          </cell>
          <cell r="E62">
            <v>25648</v>
          </cell>
          <cell r="F62">
            <v>52</v>
          </cell>
        </row>
        <row r="63">
          <cell r="C63" t="str">
            <v>Waqas Akhtar</v>
          </cell>
          <cell r="D63" t="str">
            <v>M</v>
          </cell>
          <cell r="E63">
            <v>32000</v>
          </cell>
          <cell r="F63">
            <v>35</v>
          </cell>
        </row>
        <row r="64">
          <cell r="C64" t="str">
            <v>Zakir Ullah</v>
          </cell>
          <cell r="D64" t="str">
            <v>M</v>
          </cell>
          <cell r="E64">
            <v>30722</v>
          </cell>
          <cell r="F64">
            <v>38</v>
          </cell>
        </row>
        <row r="65">
          <cell r="C65" t="str">
            <v>Zeeshan Mustafa</v>
          </cell>
          <cell r="D65" t="str">
            <v>M</v>
          </cell>
          <cell r="E65">
            <v>32364</v>
          </cell>
          <cell r="F65">
            <v>34</v>
          </cell>
        </row>
        <row r="66">
          <cell r="C66" t="str">
            <v>Shahzad Ali</v>
          </cell>
          <cell r="D66" t="str">
            <v>M</v>
          </cell>
          <cell r="E66">
            <v>29564</v>
          </cell>
          <cell r="F66">
            <v>42</v>
          </cell>
        </row>
        <row r="67">
          <cell r="C67" t="str">
            <v>SajidUllah</v>
          </cell>
          <cell r="D67" t="str">
            <v>M</v>
          </cell>
          <cell r="E67">
            <v>29508</v>
          </cell>
          <cell r="F67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DFBD-7ABD-4ED9-B484-9D28C5F657C8}">
  <dimension ref="A1:AZ63"/>
  <sheetViews>
    <sheetView tabSelected="1" workbookViewId="0">
      <selection activeCell="U2" sqref="U2"/>
    </sheetView>
  </sheetViews>
  <sheetFormatPr defaultRowHeight="14.4"/>
  <cols>
    <col min="1" max="1" width="2.33203125" bestFit="1" customWidth="1"/>
    <col min="2" max="2" width="22.77734375" customWidth="1"/>
    <col min="3" max="3" width="6.21875" bestFit="1" customWidth="1"/>
    <col min="4" max="4" width="9" style="29" bestFit="1" customWidth="1"/>
    <col min="5" max="5" width="3.109375" bestFit="1" customWidth="1"/>
    <col min="6" max="6" width="5.33203125" bestFit="1" customWidth="1"/>
    <col min="7" max="7" width="7.44140625" bestFit="1" customWidth="1"/>
    <col min="8" max="8" width="7.33203125" bestFit="1" customWidth="1"/>
    <col min="9" max="9" width="8.6640625" bestFit="1" customWidth="1"/>
    <col min="10" max="10" width="7.5546875" bestFit="1" customWidth="1"/>
    <col min="11" max="11" width="6.88671875" bestFit="1" customWidth="1"/>
    <col min="12" max="12" width="4.6640625" bestFit="1" customWidth="1"/>
    <col min="14" max="14" width="5.109375" bestFit="1" customWidth="1"/>
    <col min="15" max="15" width="24.6640625" bestFit="1" customWidth="1"/>
    <col min="22" max="22" width="19.5546875" customWidth="1"/>
    <col min="40" max="40" width="21.109375" customWidth="1"/>
  </cols>
  <sheetData>
    <row r="1" spans="1:52" ht="15" thickBot="1">
      <c r="A1" s="35" t="s">
        <v>109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4">
        <v>44743</v>
      </c>
      <c r="U1" s="35" t="s">
        <v>110</v>
      </c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52" ht="22.2" thickBot="1">
      <c r="A2" s="27" t="s">
        <v>0</v>
      </c>
      <c r="B2" s="28" t="s">
        <v>1</v>
      </c>
      <c r="C2" s="28" t="s">
        <v>2</v>
      </c>
      <c r="D2" s="31" t="s">
        <v>3</v>
      </c>
      <c r="E2" s="28" t="s">
        <v>4</v>
      </c>
      <c r="F2" s="28" t="s">
        <v>5</v>
      </c>
      <c r="G2" s="28" t="s">
        <v>6</v>
      </c>
      <c r="H2" s="28" t="s">
        <v>7</v>
      </c>
      <c r="I2" s="28" t="s">
        <v>8</v>
      </c>
      <c r="J2" s="28" t="s">
        <v>9</v>
      </c>
      <c r="K2" s="28" t="s">
        <v>10</v>
      </c>
      <c r="L2" s="28" t="s">
        <v>11</v>
      </c>
      <c r="M2" s="28" t="s">
        <v>12</v>
      </c>
      <c r="N2" s="28" t="s">
        <v>13</v>
      </c>
      <c r="O2" s="36" t="s">
        <v>112</v>
      </c>
      <c r="P2" s="26" t="s">
        <v>111</v>
      </c>
      <c r="U2" s="12" t="s">
        <v>0</v>
      </c>
      <c r="V2" s="1" t="s">
        <v>1</v>
      </c>
      <c r="W2" s="1" t="s">
        <v>2</v>
      </c>
      <c r="X2" s="1" t="s">
        <v>3</v>
      </c>
      <c r="Y2" s="1" t="s">
        <v>4</v>
      </c>
      <c r="Z2" s="1" t="s">
        <v>5</v>
      </c>
      <c r="AA2" s="1" t="s">
        <v>6</v>
      </c>
      <c r="AB2" s="1" t="s">
        <v>7</v>
      </c>
      <c r="AC2" s="1" t="s">
        <v>8</v>
      </c>
      <c r="AD2" s="1" t="s">
        <v>9</v>
      </c>
      <c r="AE2" s="1" t="s">
        <v>10</v>
      </c>
      <c r="AF2" s="1" t="s">
        <v>11</v>
      </c>
      <c r="AG2" s="1" t="s">
        <v>12</v>
      </c>
      <c r="AH2" s="1" t="s">
        <v>13</v>
      </c>
      <c r="AM2" s="12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ht="15" thickBot="1">
      <c r="A3" s="13">
        <v>1</v>
      </c>
      <c r="B3" s="2" t="s">
        <v>14</v>
      </c>
      <c r="C3" s="2">
        <v>1234567</v>
      </c>
      <c r="D3" s="32">
        <v>30433</v>
      </c>
      <c r="E3" s="2">
        <v>39</v>
      </c>
      <c r="F3" s="2" t="s">
        <v>16</v>
      </c>
      <c r="G3" s="2" t="s">
        <v>17</v>
      </c>
      <c r="H3" s="3">
        <v>1500000</v>
      </c>
      <c r="I3" s="3">
        <v>1500000</v>
      </c>
      <c r="J3" s="4">
        <v>0</v>
      </c>
      <c r="K3" s="3">
        <v>3155740</v>
      </c>
      <c r="L3" s="2"/>
      <c r="M3" s="5">
        <v>6300</v>
      </c>
      <c r="N3" s="2"/>
      <c r="O3" s="30" t="str">
        <f>DATEDIF(D3,$O$1,"y")&amp;" Years / "&amp;DATEDIF(D3,$O$1,"YM")&amp;" Month(s)"&amp;"Days / "&amp;DATEDIF(D3,$O$1,"MD")&amp;"Days"</f>
        <v>39 Years / 2 Month(s)Days / 4Days</v>
      </c>
      <c r="P3">
        <f>VLOOKUP(B3,[1]RD!$C$7:$F$67,4,FALSE)</f>
        <v>39</v>
      </c>
      <c r="Q3">
        <f>E3-P3</f>
        <v>0</v>
      </c>
      <c r="S3">
        <f>E3-Y3</f>
        <v>0</v>
      </c>
      <c r="U3" s="13">
        <v>1</v>
      </c>
      <c r="V3" s="2" t="s">
        <v>14</v>
      </c>
      <c r="W3" s="2">
        <v>1234567</v>
      </c>
      <c r="X3" s="2" t="s">
        <v>15</v>
      </c>
      <c r="Y3" s="2">
        <v>39</v>
      </c>
      <c r="Z3" s="2" t="s">
        <v>16</v>
      </c>
      <c r="AA3" s="2" t="s">
        <v>17</v>
      </c>
      <c r="AB3" s="3">
        <v>1500000</v>
      </c>
      <c r="AC3" s="3">
        <v>1500000</v>
      </c>
      <c r="AD3" s="4">
        <v>0</v>
      </c>
      <c r="AE3" s="3">
        <v>3155740</v>
      </c>
      <c r="AF3" s="2"/>
      <c r="AG3" s="5">
        <v>6300</v>
      </c>
      <c r="AH3" s="2"/>
      <c r="AM3" s="13"/>
      <c r="AN3" s="2"/>
      <c r="AO3" s="2"/>
      <c r="AP3" s="2"/>
      <c r="AQ3" s="2"/>
      <c r="AR3" s="2"/>
      <c r="AS3" s="2"/>
      <c r="AT3" s="3"/>
      <c r="AU3" s="3"/>
      <c r="AV3" s="4"/>
      <c r="AW3" s="3"/>
      <c r="AX3" s="2"/>
      <c r="AY3" s="5"/>
      <c r="AZ3" s="2"/>
    </row>
    <row r="4" spans="1:52" ht="15" thickBot="1">
      <c r="A4" s="37">
        <v>2</v>
      </c>
      <c r="B4" s="38" t="s">
        <v>18</v>
      </c>
      <c r="C4" s="38">
        <v>1234568</v>
      </c>
      <c r="D4" s="39">
        <v>24365</v>
      </c>
      <c r="E4" s="38">
        <v>55</v>
      </c>
      <c r="F4" s="38" t="s">
        <v>16</v>
      </c>
      <c r="G4" s="38" t="s">
        <v>17</v>
      </c>
      <c r="H4" s="40">
        <v>1000000</v>
      </c>
      <c r="I4" s="40">
        <v>1000000</v>
      </c>
      <c r="J4" s="41">
        <v>0</v>
      </c>
      <c r="K4" s="40">
        <v>3155740</v>
      </c>
      <c r="L4" s="38"/>
      <c r="M4" s="42">
        <v>4200</v>
      </c>
      <c r="N4" s="38"/>
      <c r="O4" s="43" t="str">
        <f>DATEDIF(D4,$O$1,"y")&amp;" Years / "&amp;DATEDIF(D4,$O$1,"YM")&amp;" Month(s)"&amp;"Days / "&amp;DATEDIF(D4,$O$1,"MD")&amp;"Days"</f>
        <v>55 Years / 9 Month(s)Days / 16Days</v>
      </c>
      <c r="P4" s="44">
        <f>VLOOKUP(B4,[1]RD!$C$7:$F$67,4,FALSE)</f>
        <v>56</v>
      </c>
      <c r="Q4" s="44">
        <f>E4-P4</f>
        <v>-1</v>
      </c>
      <c r="S4">
        <f>E4-Y4</f>
        <v>0</v>
      </c>
      <c r="U4" s="14">
        <v>2</v>
      </c>
      <c r="V4" s="6" t="s">
        <v>18</v>
      </c>
      <c r="W4" s="6">
        <v>1234568</v>
      </c>
      <c r="X4" s="6" t="s">
        <v>19</v>
      </c>
      <c r="Y4" s="6">
        <v>55</v>
      </c>
      <c r="Z4" s="6" t="s">
        <v>16</v>
      </c>
      <c r="AA4" s="6" t="s">
        <v>17</v>
      </c>
      <c r="AB4" s="7">
        <v>1000000</v>
      </c>
      <c r="AC4" s="7">
        <v>1000000</v>
      </c>
      <c r="AD4" s="8">
        <v>0</v>
      </c>
      <c r="AE4" s="7">
        <v>3155740</v>
      </c>
      <c r="AF4" s="6"/>
      <c r="AG4" s="9">
        <v>4200</v>
      </c>
      <c r="AH4" s="6"/>
      <c r="AM4" s="14"/>
      <c r="AN4" s="6"/>
      <c r="AO4" s="6"/>
      <c r="AP4" s="6"/>
      <c r="AQ4" s="6"/>
      <c r="AR4" s="6"/>
      <c r="AS4" s="6"/>
      <c r="AT4" s="7"/>
      <c r="AU4" s="7"/>
      <c r="AV4" s="8"/>
      <c r="AW4" s="7"/>
      <c r="AX4" s="6"/>
      <c r="AY4" s="9"/>
      <c r="AZ4" s="6"/>
    </row>
    <row r="5" spans="1:52" ht="15" thickBot="1">
      <c r="A5" s="37">
        <v>3</v>
      </c>
      <c r="B5" s="38" t="s">
        <v>20</v>
      </c>
      <c r="C5" s="38">
        <v>1234569</v>
      </c>
      <c r="D5" s="39">
        <v>26964</v>
      </c>
      <c r="E5" s="38">
        <v>48</v>
      </c>
      <c r="F5" s="38" t="s">
        <v>16</v>
      </c>
      <c r="G5" s="38" t="s">
        <v>17</v>
      </c>
      <c r="H5" s="40">
        <v>1000000</v>
      </c>
      <c r="I5" s="40">
        <v>1000000</v>
      </c>
      <c r="J5" s="41">
        <v>0</v>
      </c>
      <c r="K5" s="40">
        <v>3155740</v>
      </c>
      <c r="L5" s="38"/>
      <c r="M5" s="42">
        <v>4200</v>
      </c>
      <c r="N5" s="38"/>
      <c r="O5" s="43" t="str">
        <f>DATEDIF(D5,$O$1,"y")&amp;" Years / "&amp;DATEDIF(D5,$O$1,"YM")&amp;" Month(s)"&amp;"Days / "&amp;DATEDIF(D5,$O$1,"MD")&amp;"Days"</f>
        <v>48 Years / 8 Month(s)Days / 4Days</v>
      </c>
      <c r="P5" s="44">
        <f>VLOOKUP(B5,[1]RD!$C$7:$F$67,4,FALSE)</f>
        <v>49</v>
      </c>
      <c r="Q5" s="44">
        <f t="shared" ref="Q5:Q63" si="0">E5-P5</f>
        <v>-1</v>
      </c>
      <c r="S5">
        <f t="shared" ref="S5:S63" si="1">E5-Y5</f>
        <v>0</v>
      </c>
      <c r="U5" s="13">
        <v>3</v>
      </c>
      <c r="V5" s="2" t="s">
        <v>20</v>
      </c>
      <c r="W5" s="2">
        <v>1234569</v>
      </c>
      <c r="X5" s="2" t="s">
        <v>21</v>
      </c>
      <c r="Y5" s="2">
        <v>48</v>
      </c>
      <c r="Z5" s="2" t="s">
        <v>16</v>
      </c>
      <c r="AA5" s="2" t="s">
        <v>17</v>
      </c>
      <c r="AB5" s="3">
        <v>1000000</v>
      </c>
      <c r="AC5" s="3">
        <v>1000000</v>
      </c>
      <c r="AD5" s="4">
        <v>0</v>
      </c>
      <c r="AE5" s="3">
        <v>3155740</v>
      </c>
      <c r="AF5" s="2"/>
      <c r="AG5" s="5">
        <v>4200</v>
      </c>
      <c r="AH5" s="2"/>
      <c r="AM5" s="13"/>
      <c r="AN5" s="2"/>
      <c r="AO5" s="2"/>
      <c r="AP5" s="2"/>
      <c r="AQ5" s="2"/>
      <c r="AR5" s="2"/>
      <c r="AS5" s="2"/>
      <c r="AT5" s="3"/>
      <c r="AU5" s="3"/>
      <c r="AV5" s="4"/>
      <c r="AW5" s="3"/>
      <c r="AX5" s="2"/>
      <c r="AY5" s="5"/>
      <c r="AZ5" s="2"/>
    </row>
    <row r="6" spans="1:52" ht="15" thickBot="1">
      <c r="A6" s="14">
        <v>4</v>
      </c>
      <c r="B6" s="6" t="s">
        <v>22</v>
      </c>
      <c r="C6" s="6">
        <v>1234570</v>
      </c>
      <c r="D6" s="33">
        <v>34106</v>
      </c>
      <c r="E6" s="6">
        <v>29</v>
      </c>
      <c r="F6" s="6" t="s">
        <v>16</v>
      </c>
      <c r="G6" s="6" t="s">
        <v>17</v>
      </c>
      <c r="H6" s="7">
        <v>1000000</v>
      </c>
      <c r="I6" s="7">
        <v>1000000</v>
      </c>
      <c r="J6" s="8">
        <v>0</v>
      </c>
      <c r="K6" s="7">
        <v>3155740</v>
      </c>
      <c r="L6" s="6"/>
      <c r="M6" s="9">
        <v>4200</v>
      </c>
      <c r="N6" s="6"/>
      <c r="O6" s="30" t="str">
        <f>DATEDIF(D6,$O$1,"y")&amp;" Years / "&amp;DATEDIF(D6,$O$1,"YM")&amp;" Month(s)"&amp;"Days / "&amp;DATEDIF(D6,$O$1,"MD")&amp;"Days"</f>
        <v>29 Years / 1 Month(s)Days / 14Days</v>
      </c>
      <c r="P6">
        <f>VLOOKUP(B6,[1]RD!$C$7:$F$67,4,FALSE)</f>
        <v>29</v>
      </c>
      <c r="Q6">
        <f t="shared" si="0"/>
        <v>0</v>
      </c>
      <c r="S6">
        <f t="shared" si="1"/>
        <v>0</v>
      </c>
      <c r="U6" s="14">
        <v>4</v>
      </c>
      <c r="V6" s="6" t="s">
        <v>22</v>
      </c>
      <c r="W6" s="6">
        <v>1234570</v>
      </c>
      <c r="X6" s="6" t="s">
        <v>23</v>
      </c>
      <c r="Y6" s="6">
        <v>29</v>
      </c>
      <c r="Z6" s="6" t="s">
        <v>16</v>
      </c>
      <c r="AA6" s="6" t="s">
        <v>17</v>
      </c>
      <c r="AB6" s="7">
        <v>1000000</v>
      </c>
      <c r="AC6" s="7">
        <v>1000000</v>
      </c>
      <c r="AD6" s="8">
        <v>0</v>
      </c>
      <c r="AE6" s="7">
        <v>3155740</v>
      </c>
      <c r="AF6" s="6"/>
      <c r="AG6" s="9">
        <v>4200</v>
      </c>
      <c r="AH6" s="6"/>
      <c r="AM6" s="14"/>
      <c r="AN6" s="6"/>
      <c r="AO6" s="6"/>
      <c r="AP6" s="6"/>
      <c r="AQ6" s="6"/>
      <c r="AR6" s="6"/>
      <c r="AS6" s="6"/>
      <c r="AT6" s="7"/>
      <c r="AU6" s="7"/>
      <c r="AV6" s="8"/>
      <c r="AW6" s="7"/>
      <c r="AX6" s="6"/>
      <c r="AY6" s="9"/>
      <c r="AZ6" s="6"/>
    </row>
    <row r="7" spans="1:52" ht="15" thickBot="1">
      <c r="A7" s="13">
        <v>5</v>
      </c>
      <c r="B7" s="2" t="s">
        <v>24</v>
      </c>
      <c r="C7" s="2">
        <v>1234571</v>
      </c>
      <c r="D7" s="32">
        <v>30738</v>
      </c>
      <c r="E7" s="2">
        <v>38</v>
      </c>
      <c r="F7" s="2" t="s">
        <v>16</v>
      </c>
      <c r="G7" s="2" t="s">
        <v>17</v>
      </c>
      <c r="H7" s="3">
        <v>1000000</v>
      </c>
      <c r="I7" s="3">
        <v>1000000</v>
      </c>
      <c r="J7" s="4">
        <v>0</v>
      </c>
      <c r="K7" s="3">
        <v>3155740</v>
      </c>
      <c r="L7" s="2"/>
      <c r="M7" s="5">
        <v>4200</v>
      </c>
      <c r="N7" s="2"/>
      <c r="O7" s="30" t="str">
        <f>DATEDIF(D7,$O$1,"y")&amp;" Years / "&amp;DATEDIF(D7,$O$1,"YM")&amp;" Month(s)"&amp;"Days / "&amp;DATEDIF(D7,$O$1,"MD")&amp;"Days"</f>
        <v>38 Years / 4 Month(s)Days / 5Days</v>
      </c>
      <c r="P7">
        <f>VLOOKUP(B7,[1]RD!$C$7:$F$67,4,FALSE)</f>
        <v>38</v>
      </c>
      <c r="Q7">
        <f t="shared" si="0"/>
        <v>0</v>
      </c>
      <c r="S7">
        <f t="shared" si="1"/>
        <v>0</v>
      </c>
      <c r="U7" s="13">
        <v>5</v>
      </c>
      <c r="V7" s="2" t="s">
        <v>24</v>
      </c>
      <c r="W7" s="2">
        <v>1234571</v>
      </c>
      <c r="X7" s="2" t="s">
        <v>25</v>
      </c>
      <c r="Y7" s="2">
        <v>38</v>
      </c>
      <c r="Z7" s="2" t="s">
        <v>16</v>
      </c>
      <c r="AA7" s="2" t="s">
        <v>17</v>
      </c>
      <c r="AB7" s="3">
        <v>1000000</v>
      </c>
      <c r="AC7" s="3">
        <v>1000000</v>
      </c>
      <c r="AD7" s="4">
        <v>0</v>
      </c>
      <c r="AE7" s="3">
        <v>3155740</v>
      </c>
      <c r="AF7" s="2"/>
      <c r="AG7" s="5">
        <v>4200</v>
      </c>
      <c r="AH7" s="2"/>
      <c r="AM7" s="13"/>
      <c r="AN7" s="2"/>
      <c r="AO7" s="2"/>
      <c r="AP7" s="2"/>
      <c r="AQ7" s="2"/>
      <c r="AR7" s="2"/>
      <c r="AS7" s="2"/>
      <c r="AT7" s="3"/>
      <c r="AU7" s="3"/>
      <c r="AV7" s="4"/>
      <c r="AW7" s="3"/>
      <c r="AX7" s="2"/>
      <c r="AY7" s="5"/>
      <c r="AZ7" s="2"/>
    </row>
    <row r="8" spans="1:52" ht="15" thickBot="1">
      <c r="A8" s="14">
        <v>6</v>
      </c>
      <c r="B8" s="6" t="s">
        <v>26</v>
      </c>
      <c r="C8" s="6">
        <v>1234572</v>
      </c>
      <c r="D8" s="33">
        <v>29283</v>
      </c>
      <c r="E8" s="6">
        <v>42</v>
      </c>
      <c r="F8" s="6" t="s">
        <v>16</v>
      </c>
      <c r="G8" s="6" t="s">
        <v>17</v>
      </c>
      <c r="H8" s="7">
        <v>1000000</v>
      </c>
      <c r="I8" s="7">
        <v>1000000</v>
      </c>
      <c r="J8" s="8">
        <v>0</v>
      </c>
      <c r="K8" s="7">
        <v>3155740</v>
      </c>
      <c r="L8" s="6"/>
      <c r="M8" s="9">
        <v>4200</v>
      </c>
      <c r="N8" s="6"/>
      <c r="O8" s="30" t="str">
        <f>DATEDIF(D8,$O$1,"y")&amp;" Years / "&amp;DATEDIF(D8,$O$1,"YM")&amp;" Month(s)"&amp;"Days / "&amp;DATEDIF(D8,$O$1,"MD")&amp;"Days"</f>
        <v>42 Years / 3 Month(s)Days / 28Days</v>
      </c>
      <c r="P8">
        <f>VLOOKUP(B8,[1]RD!$C$7:$F$67,4,FALSE)</f>
        <v>42</v>
      </c>
      <c r="Q8">
        <f t="shared" si="0"/>
        <v>0</v>
      </c>
      <c r="S8">
        <f t="shared" si="1"/>
        <v>0</v>
      </c>
      <c r="U8" s="14">
        <v>6</v>
      </c>
      <c r="V8" s="6" t="s">
        <v>26</v>
      </c>
      <c r="W8" s="6">
        <v>1234572</v>
      </c>
      <c r="X8" s="10">
        <v>29283</v>
      </c>
      <c r="Y8" s="6">
        <v>42</v>
      </c>
      <c r="Z8" s="6" t="s">
        <v>16</v>
      </c>
      <c r="AA8" s="6" t="s">
        <v>17</v>
      </c>
      <c r="AB8" s="7">
        <v>1000000</v>
      </c>
      <c r="AC8" s="7">
        <v>1000000</v>
      </c>
      <c r="AD8" s="8">
        <v>0</v>
      </c>
      <c r="AE8" s="7">
        <v>3155740</v>
      </c>
      <c r="AF8" s="6"/>
      <c r="AG8" s="9">
        <v>4200</v>
      </c>
      <c r="AH8" s="6"/>
      <c r="AM8" s="14"/>
      <c r="AN8" s="6"/>
      <c r="AO8" s="6"/>
      <c r="AP8" s="10"/>
      <c r="AQ8" s="6"/>
      <c r="AR8" s="6"/>
      <c r="AS8" s="6"/>
      <c r="AT8" s="7"/>
      <c r="AU8" s="7"/>
      <c r="AV8" s="8"/>
      <c r="AW8" s="7"/>
      <c r="AX8" s="6"/>
      <c r="AY8" s="9"/>
      <c r="AZ8" s="6"/>
    </row>
    <row r="9" spans="1:52" ht="15" thickBot="1">
      <c r="A9" s="37">
        <v>7</v>
      </c>
      <c r="B9" s="38" t="s">
        <v>27</v>
      </c>
      <c r="C9" s="38">
        <v>1234573</v>
      </c>
      <c r="D9" s="39">
        <v>24029</v>
      </c>
      <c r="E9" s="38">
        <v>56</v>
      </c>
      <c r="F9" s="38" t="s">
        <v>16</v>
      </c>
      <c r="G9" s="38" t="s">
        <v>17</v>
      </c>
      <c r="H9" s="40">
        <v>1000000</v>
      </c>
      <c r="I9" s="40">
        <v>1000000</v>
      </c>
      <c r="J9" s="41">
        <v>0</v>
      </c>
      <c r="K9" s="40">
        <v>3155740</v>
      </c>
      <c r="L9" s="38"/>
      <c r="M9" s="42">
        <v>4200</v>
      </c>
      <c r="N9" s="38"/>
      <c r="O9" s="43" t="str">
        <f>DATEDIF(D9,$O$1,"y")&amp;" Years / "&amp;DATEDIF(D9,$O$1,"YM")&amp;" Month(s)"&amp;"Days / "&amp;DATEDIF(D9,$O$1,"MD")&amp;"Days"</f>
        <v>56 Years / 8 Month(s)Days / 17Days</v>
      </c>
      <c r="P9" s="44">
        <f>VLOOKUP(B9,[1]RD!$C$7:$F$67,4,FALSE)</f>
        <v>57</v>
      </c>
      <c r="Q9" s="44">
        <f t="shared" si="0"/>
        <v>-1</v>
      </c>
      <c r="S9">
        <f t="shared" si="1"/>
        <v>0</v>
      </c>
      <c r="U9" s="13">
        <v>7</v>
      </c>
      <c r="V9" s="2" t="s">
        <v>27</v>
      </c>
      <c r="W9" s="2">
        <v>1234573</v>
      </c>
      <c r="X9" s="2" t="s">
        <v>28</v>
      </c>
      <c r="Y9" s="2">
        <v>56</v>
      </c>
      <c r="Z9" s="2" t="s">
        <v>16</v>
      </c>
      <c r="AA9" s="2" t="s">
        <v>17</v>
      </c>
      <c r="AB9" s="3">
        <v>1000000</v>
      </c>
      <c r="AC9" s="3">
        <v>1000000</v>
      </c>
      <c r="AD9" s="4">
        <v>0</v>
      </c>
      <c r="AE9" s="3">
        <v>3155740</v>
      </c>
      <c r="AF9" s="2"/>
      <c r="AG9" s="5">
        <v>4200</v>
      </c>
      <c r="AH9" s="2"/>
      <c r="AM9" s="13"/>
      <c r="AN9" s="2"/>
      <c r="AO9" s="2"/>
      <c r="AP9" s="2"/>
      <c r="AQ9" s="2"/>
      <c r="AR9" s="2"/>
      <c r="AS9" s="2"/>
      <c r="AT9" s="3"/>
      <c r="AU9" s="3"/>
      <c r="AV9" s="4"/>
      <c r="AW9" s="3"/>
      <c r="AX9" s="2"/>
      <c r="AY9" s="5"/>
      <c r="AZ9" s="2"/>
    </row>
    <row r="10" spans="1:52" ht="15" thickBot="1">
      <c r="A10" s="37">
        <v>8</v>
      </c>
      <c r="B10" s="38" t="s">
        <v>29</v>
      </c>
      <c r="C10" s="38">
        <v>1234574</v>
      </c>
      <c r="D10" s="39">
        <v>32417</v>
      </c>
      <c r="E10" s="38">
        <v>33</v>
      </c>
      <c r="F10" s="38" t="s">
        <v>30</v>
      </c>
      <c r="G10" s="38" t="s">
        <v>17</v>
      </c>
      <c r="H10" s="40">
        <v>1000000</v>
      </c>
      <c r="I10" s="40">
        <v>1000000</v>
      </c>
      <c r="J10" s="41">
        <v>0</v>
      </c>
      <c r="K10" s="40">
        <v>3155740</v>
      </c>
      <c r="L10" s="38"/>
      <c r="M10" s="42">
        <v>4200</v>
      </c>
      <c r="N10" s="38"/>
      <c r="O10" s="43" t="str">
        <f>DATEDIF(D10,$O$1,"y")&amp;" Years / "&amp;DATEDIF(D10,$O$1,"YM")&amp;" Month(s)"&amp;"Days / "&amp;DATEDIF(D10,$O$1,"MD")&amp;"Days"</f>
        <v>33 Years / 9 Month(s)Days / 0Days</v>
      </c>
      <c r="P10" s="44">
        <f>VLOOKUP(B10,[1]RD!$C$7:$F$67,4,FALSE)</f>
        <v>34</v>
      </c>
      <c r="Q10" s="44">
        <f t="shared" si="0"/>
        <v>-1</v>
      </c>
      <c r="S10">
        <f t="shared" si="1"/>
        <v>0</v>
      </c>
      <c r="U10" s="14">
        <v>8</v>
      </c>
      <c r="V10" s="6" t="s">
        <v>29</v>
      </c>
      <c r="W10" s="6">
        <v>1234574</v>
      </c>
      <c r="X10" s="10">
        <v>32152</v>
      </c>
      <c r="Y10" s="6">
        <v>33</v>
      </c>
      <c r="Z10" s="6" t="s">
        <v>30</v>
      </c>
      <c r="AA10" s="6" t="s">
        <v>17</v>
      </c>
      <c r="AB10" s="7">
        <v>1000000</v>
      </c>
      <c r="AC10" s="7">
        <v>1000000</v>
      </c>
      <c r="AD10" s="8">
        <v>0</v>
      </c>
      <c r="AE10" s="7">
        <v>3155740</v>
      </c>
      <c r="AF10" s="6"/>
      <c r="AG10" s="9">
        <v>4200</v>
      </c>
      <c r="AH10" s="6"/>
      <c r="AM10" s="14"/>
      <c r="AN10" s="6"/>
      <c r="AO10" s="6"/>
      <c r="AP10" s="10"/>
      <c r="AQ10" s="6"/>
      <c r="AR10" s="6"/>
      <c r="AS10" s="6"/>
      <c r="AT10" s="7"/>
      <c r="AU10" s="7"/>
      <c r="AV10" s="8"/>
      <c r="AW10" s="7"/>
      <c r="AX10" s="6"/>
      <c r="AY10" s="9"/>
      <c r="AZ10" s="6"/>
    </row>
    <row r="11" spans="1:52" ht="15" thickBot="1">
      <c r="A11" s="37">
        <v>9</v>
      </c>
      <c r="B11" s="38" t="s">
        <v>31</v>
      </c>
      <c r="C11" s="38">
        <v>1234575</v>
      </c>
      <c r="D11" s="39">
        <v>25204</v>
      </c>
      <c r="E11" s="38">
        <v>53</v>
      </c>
      <c r="F11" s="38" t="s">
        <v>16</v>
      </c>
      <c r="G11" s="38" t="s">
        <v>17</v>
      </c>
      <c r="H11" s="40">
        <v>1000000</v>
      </c>
      <c r="I11" s="40">
        <v>1000000</v>
      </c>
      <c r="J11" s="41">
        <v>0</v>
      </c>
      <c r="K11" s="40">
        <v>3155740</v>
      </c>
      <c r="L11" s="38"/>
      <c r="M11" s="42">
        <v>4200</v>
      </c>
      <c r="N11" s="38"/>
      <c r="O11" s="43" t="str">
        <f>DATEDIF(D11,$O$1,"y")&amp;" Years / "&amp;DATEDIF(D11,$O$1,"YM")&amp;" Month(s)"&amp;"Days / "&amp;DATEDIF(D11,$O$1,"MD")&amp;"Days"</f>
        <v>53 Years / 6 Month(s)Days / 0Days</v>
      </c>
      <c r="P11" s="44">
        <f>VLOOKUP(B11,[1]RD!$C$7:$F$67,4,FALSE)</f>
        <v>54</v>
      </c>
      <c r="Q11" s="44">
        <f t="shared" si="0"/>
        <v>-1</v>
      </c>
      <c r="S11">
        <f t="shared" si="1"/>
        <v>0</v>
      </c>
      <c r="U11" s="13">
        <v>9</v>
      </c>
      <c r="V11" s="2" t="s">
        <v>31</v>
      </c>
      <c r="W11" s="2">
        <v>1234575</v>
      </c>
      <c r="X11" s="11">
        <v>25204</v>
      </c>
      <c r="Y11" s="2">
        <v>53</v>
      </c>
      <c r="Z11" s="2" t="s">
        <v>16</v>
      </c>
      <c r="AA11" s="2" t="s">
        <v>17</v>
      </c>
      <c r="AB11" s="3">
        <v>1000000</v>
      </c>
      <c r="AC11" s="3">
        <v>1000000</v>
      </c>
      <c r="AD11" s="4">
        <v>0</v>
      </c>
      <c r="AE11" s="3">
        <v>3155740</v>
      </c>
      <c r="AF11" s="2"/>
      <c r="AG11" s="5">
        <v>4200</v>
      </c>
      <c r="AH11" s="2"/>
      <c r="AM11" s="13"/>
      <c r="AN11" s="2"/>
      <c r="AO11" s="2"/>
      <c r="AP11" s="11"/>
      <c r="AQ11" s="2"/>
      <c r="AR11" s="2"/>
      <c r="AS11" s="2"/>
      <c r="AT11" s="3"/>
      <c r="AU11" s="3"/>
      <c r="AV11" s="4"/>
      <c r="AW11" s="3"/>
      <c r="AX11" s="2"/>
      <c r="AY11" s="5"/>
      <c r="AZ11" s="2"/>
    </row>
    <row r="12" spans="1:52" ht="15" thickBot="1">
      <c r="A12" s="37">
        <v>10</v>
      </c>
      <c r="B12" s="38" t="s">
        <v>32</v>
      </c>
      <c r="C12" s="38">
        <v>1234576</v>
      </c>
      <c r="D12" s="39">
        <v>30637</v>
      </c>
      <c r="E12" s="38">
        <v>38</v>
      </c>
      <c r="F12" s="38" t="s">
        <v>16</v>
      </c>
      <c r="G12" s="38" t="s">
        <v>17</v>
      </c>
      <c r="H12" s="40">
        <v>1000000</v>
      </c>
      <c r="I12" s="40">
        <v>1000000</v>
      </c>
      <c r="J12" s="41">
        <v>0</v>
      </c>
      <c r="K12" s="40">
        <v>3155740</v>
      </c>
      <c r="L12" s="38"/>
      <c r="M12" s="42">
        <v>4200</v>
      </c>
      <c r="N12" s="38"/>
      <c r="O12" s="43" t="str">
        <f>DATEDIF(D12,$O$1,"y")&amp;" Years / "&amp;DATEDIF(D12,$O$1,"YM")&amp;" Month(s)"&amp;"Days / "&amp;DATEDIF(D12,$O$1,"MD")&amp;"Days"</f>
        <v>38 Years / 7 Month(s)Days / 14Days</v>
      </c>
      <c r="P12" s="44">
        <f>VLOOKUP(B12,[1]RD!$C$7:$F$67,4,FALSE)</f>
        <v>39</v>
      </c>
      <c r="Q12" s="44">
        <f t="shared" si="0"/>
        <v>-1</v>
      </c>
      <c r="S12">
        <f t="shared" si="1"/>
        <v>0</v>
      </c>
      <c r="U12" s="14">
        <v>10</v>
      </c>
      <c r="V12" s="6" t="s">
        <v>32</v>
      </c>
      <c r="W12" s="6">
        <v>1234576</v>
      </c>
      <c r="X12" s="6" t="s">
        <v>33</v>
      </c>
      <c r="Y12" s="6">
        <v>38</v>
      </c>
      <c r="Z12" s="6" t="s">
        <v>16</v>
      </c>
      <c r="AA12" s="6" t="s">
        <v>17</v>
      </c>
      <c r="AB12" s="7">
        <v>1000000</v>
      </c>
      <c r="AC12" s="7">
        <v>1000000</v>
      </c>
      <c r="AD12" s="8">
        <v>0</v>
      </c>
      <c r="AE12" s="7">
        <v>3155740</v>
      </c>
      <c r="AF12" s="6"/>
      <c r="AG12" s="9">
        <v>4200</v>
      </c>
      <c r="AH12" s="6"/>
      <c r="AM12" s="14"/>
      <c r="AN12" s="6"/>
      <c r="AO12" s="6"/>
      <c r="AP12" s="6"/>
      <c r="AQ12" s="6"/>
      <c r="AR12" s="6"/>
      <c r="AS12" s="6"/>
      <c r="AT12" s="7"/>
      <c r="AU12" s="7"/>
      <c r="AV12" s="8"/>
      <c r="AW12" s="7"/>
      <c r="AX12" s="6"/>
      <c r="AY12" s="9"/>
      <c r="AZ12" s="6"/>
    </row>
    <row r="13" spans="1:52" ht="15" thickBot="1">
      <c r="A13" s="37">
        <v>11</v>
      </c>
      <c r="B13" s="38" t="s">
        <v>34</v>
      </c>
      <c r="C13" s="38">
        <v>1234577</v>
      </c>
      <c r="D13" s="39">
        <v>29494</v>
      </c>
      <c r="E13" s="38">
        <v>41</v>
      </c>
      <c r="F13" s="38" t="s">
        <v>30</v>
      </c>
      <c r="G13" s="38" t="s">
        <v>17</v>
      </c>
      <c r="H13" s="40">
        <v>1000000</v>
      </c>
      <c r="I13" s="40">
        <v>1000000</v>
      </c>
      <c r="J13" s="41">
        <v>0</v>
      </c>
      <c r="K13" s="40">
        <v>3155740</v>
      </c>
      <c r="L13" s="38"/>
      <c r="M13" s="42">
        <v>4200</v>
      </c>
      <c r="N13" s="38"/>
      <c r="O13" s="43" t="str">
        <f>DATEDIF(D13,$O$1,"y")&amp;" Years / "&amp;DATEDIF(D13,$O$1,"YM")&amp;" Month(s)"&amp;"Days / "&amp;DATEDIF(D13,$O$1,"MD")&amp;"Days"</f>
        <v>41 Years / 9 Month(s)Days / 1Days</v>
      </c>
      <c r="P13" s="44">
        <f>VLOOKUP(B13,[1]RD!$C$7:$F$67,4,FALSE)</f>
        <v>42</v>
      </c>
      <c r="Q13" s="44">
        <f t="shared" si="0"/>
        <v>-1</v>
      </c>
      <c r="S13">
        <f t="shared" si="1"/>
        <v>0</v>
      </c>
      <c r="U13" s="13">
        <v>11</v>
      </c>
      <c r="V13" s="2" t="s">
        <v>34</v>
      </c>
      <c r="W13" s="2">
        <v>1234577</v>
      </c>
      <c r="X13" s="2" t="s">
        <v>35</v>
      </c>
      <c r="Y13" s="2">
        <v>41</v>
      </c>
      <c r="Z13" s="2" t="s">
        <v>30</v>
      </c>
      <c r="AA13" s="2" t="s">
        <v>17</v>
      </c>
      <c r="AB13" s="3">
        <v>1000000</v>
      </c>
      <c r="AC13" s="3">
        <v>1000000</v>
      </c>
      <c r="AD13" s="4">
        <v>0</v>
      </c>
      <c r="AE13" s="3">
        <v>3155740</v>
      </c>
      <c r="AF13" s="2"/>
      <c r="AG13" s="5">
        <v>4200</v>
      </c>
      <c r="AH13" s="2"/>
      <c r="AM13" s="13"/>
      <c r="AN13" s="2"/>
      <c r="AO13" s="2"/>
      <c r="AP13" s="2"/>
      <c r="AQ13" s="2"/>
      <c r="AR13" s="2"/>
      <c r="AS13" s="2"/>
      <c r="AT13" s="3"/>
      <c r="AU13" s="3"/>
      <c r="AV13" s="4"/>
      <c r="AW13" s="3"/>
      <c r="AX13" s="2"/>
      <c r="AY13" s="5"/>
      <c r="AZ13" s="2"/>
    </row>
    <row r="14" spans="1:52" ht="15" thickBot="1">
      <c r="A14" s="37">
        <v>12</v>
      </c>
      <c r="B14" s="38" t="s">
        <v>36</v>
      </c>
      <c r="C14" s="38">
        <v>1234578</v>
      </c>
      <c r="D14" s="39">
        <v>24016</v>
      </c>
      <c r="E14" s="38">
        <v>56</v>
      </c>
      <c r="F14" s="38" t="s">
        <v>16</v>
      </c>
      <c r="G14" s="38" t="s">
        <v>17</v>
      </c>
      <c r="H14" s="40">
        <v>1000000</v>
      </c>
      <c r="I14" s="40">
        <v>1000000</v>
      </c>
      <c r="J14" s="41">
        <v>0</v>
      </c>
      <c r="K14" s="40">
        <v>3155740</v>
      </c>
      <c r="L14" s="38"/>
      <c r="M14" s="42">
        <v>4200</v>
      </c>
      <c r="N14" s="38"/>
      <c r="O14" s="43" t="str">
        <f>DATEDIF(D14,$O$1,"y")&amp;" Years / "&amp;DATEDIF(D14,$O$1,"YM")&amp;" Month(s)"&amp;"Days / "&amp;DATEDIF(D14,$O$1,"MD")&amp;"Days"</f>
        <v>56 Years / 9 Month(s)Days / 0Days</v>
      </c>
      <c r="P14" s="44">
        <f>VLOOKUP(B14,[1]RD!$C$7:$F$67,4,FALSE)</f>
        <v>57</v>
      </c>
      <c r="Q14" s="44">
        <f t="shared" si="0"/>
        <v>-1</v>
      </c>
      <c r="S14">
        <f t="shared" si="1"/>
        <v>0</v>
      </c>
      <c r="U14" s="14">
        <v>12</v>
      </c>
      <c r="V14" s="6" t="s">
        <v>36</v>
      </c>
      <c r="W14" s="6">
        <v>1234578</v>
      </c>
      <c r="X14" s="10">
        <v>23752</v>
      </c>
      <c r="Y14" s="6">
        <v>56</v>
      </c>
      <c r="Z14" s="6" t="s">
        <v>16</v>
      </c>
      <c r="AA14" s="6" t="s">
        <v>17</v>
      </c>
      <c r="AB14" s="7">
        <v>1000000</v>
      </c>
      <c r="AC14" s="7">
        <v>1000000</v>
      </c>
      <c r="AD14" s="8">
        <v>0</v>
      </c>
      <c r="AE14" s="7">
        <v>3155740</v>
      </c>
      <c r="AF14" s="6"/>
      <c r="AG14" s="9">
        <v>4200</v>
      </c>
      <c r="AH14" s="6"/>
      <c r="AM14" s="14"/>
      <c r="AN14" s="6"/>
      <c r="AO14" s="6"/>
      <c r="AP14" s="10"/>
      <c r="AQ14" s="6"/>
      <c r="AR14" s="6"/>
      <c r="AS14" s="6"/>
      <c r="AT14" s="7"/>
      <c r="AU14" s="7"/>
      <c r="AV14" s="8"/>
      <c r="AW14" s="7"/>
      <c r="AX14" s="6"/>
      <c r="AY14" s="9"/>
      <c r="AZ14" s="6"/>
    </row>
    <row r="15" spans="1:52" ht="15" thickBot="1">
      <c r="A15" s="13">
        <v>13</v>
      </c>
      <c r="B15" s="2" t="s">
        <v>37</v>
      </c>
      <c r="C15" s="2">
        <v>1234579</v>
      </c>
      <c r="D15" s="32">
        <v>32222</v>
      </c>
      <c r="E15" s="2">
        <v>34</v>
      </c>
      <c r="F15" s="2" t="s">
        <v>16</v>
      </c>
      <c r="G15" s="2" t="s">
        <v>17</v>
      </c>
      <c r="H15" s="3">
        <v>1000000</v>
      </c>
      <c r="I15" s="3">
        <v>1000000</v>
      </c>
      <c r="J15" s="4">
        <v>0</v>
      </c>
      <c r="K15" s="3">
        <v>3155740</v>
      </c>
      <c r="L15" s="2"/>
      <c r="M15" s="5">
        <v>4200</v>
      </c>
      <c r="N15" s="2"/>
      <c r="O15" s="30" t="str">
        <f>DATEDIF(D15,$O$1,"y")&amp;" Years / "&amp;DATEDIF(D15,$O$1,"YM")&amp;" Month(s)"&amp;"Days / "&amp;DATEDIF(D15,$O$1,"MD")&amp;"Days"</f>
        <v>34 Years / 3 Month(s)Days / 11Days</v>
      </c>
      <c r="P15">
        <f>VLOOKUP(B15,[1]RD!$C$7:$F$67,4,FALSE)</f>
        <v>34</v>
      </c>
      <c r="Q15">
        <f t="shared" si="0"/>
        <v>0</v>
      </c>
      <c r="S15">
        <f t="shared" si="1"/>
        <v>0</v>
      </c>
      <c r="U15" s="13">
        <v>13</v>
      </c>
      <c r="V15" s="2" t="s">
        <v>37</v>
      </c>
      <c r="W15" s="2">
        <v>1234579</v>
      </c>
      <c r="X15" s="2" t="s">
        <v>38</v>
      </c>
      <c r="Y15" s="2">
        <v>34</v>
      </c>
      <c r="Z15" s="2" t="s">
        <v>16</v>
      </c>
      <c r="AA15" s="2" t="s">
        <v>17</v>
      </c>
      <c r="AB15" s="3">
        <v>1000000</v>
      </c>
      <c r="AC15" s="3">
        <v>1000000</v>
      </c>
      <c r="AD15" s="4">
        <v>0</v>
      </c>
      <c r="AE15" s="3">
        <v>3155740</v>
      </c>
      <c r="AF15" s="2"/>
      <c r="AG15" s="5">
        <v>4200</v>
      </c>
      <c r="AH15" s="2"/>
      <c r="AM15" s="13"/>
      <c r="AN15" s="2"/>
      <c r="AO15" s="2"/>
      <c r="AP15" s="2"/>
      <c r="AQ15" s="2"/>
      <c r="AR15" s="2"/>
      <c r="AS15" s="2"/>
      <c r="AT15" s="3"/>
      <c r="AU15" s="3"/>
      <c r="AV15" s="4"/>
      <c r="AW15" s="3"/>
      <c r="AX15" s="2"/>
      <c r="AY15" s="5"/>
      <c r="AZ15" s="2"/>
    </row>
    <row r="16" spans="1:52" ht="15" thickBot="1">
      <c r="A16" s="14">
        <v>14</v>
      </c>
      <c r="B16" s="6" t="s">
        <v>39</v>
      </c>
      <c r="C16" s="6">
        <v>1234580</v>
      </c>
      <c r="D16" s="33">
        <v>33302</v>
      </c>
      <c r="E16" s="6">
        <v>31</v>
      </c>
      <c r="F16" s="6" t="s">
        <v>16</v>
      </c>
      <c r="G16" s="6" t="s">
        <v>17</v>
      </c>
      <c r="H16" s="7">
        <v>1000000</v>
      </c>
      <c r="I16" s="7">
        <v>1000000</v>
      </c>
      <c r="J16" s="8">
        <v>0</v>
      </c>
      <c r="K16" s="7">
        <v>3155740</v>
      </c>
      <c r="L16" s="6"/>
      <c r="M16" s="9">
        <v>4200</v>
      </c>
      <c r="N16" s="6"/>
      <c r="O16" s="30" t="str">
        <f>DATEDIF(D16,$O$1,"y")&amp;" Years / "&amp;DATEDIF(D16,$O$1,"YM")&amp;" Month(s)"&amp;"Days / "&amp;DATEDIF(D16,$O$1,"MD")&amp;"Days"</f>
        <v>31 Years / 3 Month(s)Days / 26Days</v>
      </c>
      <c r="P16">
        <f>VLOOKUP(B16,[1]RD!$C$7:$F$67,4,FALSE)</f>
        <v>31</v>
      </c>
      <c r="Q16">
        <f t="shared" si="0"/>
        <v>0</v>
      </c>
      <c r="S16">
        <f t="shared" si="1"/>
        <v>0</v>
      </c>
      <c r="U16" s="14">
        <v>14</v>
      </c>
      <c r="V16" s="6" t="s">
        <v>39</v>
      </c>
      <c r="W16" s="6">
        <v>1234580</v>
      </c>
      <c r="X16" s="10">
        <v>33361</v>
      </c>
      <c r="Y16" s="6">
        <v>31</v>
      </c>
      <c r="Z16" s="6" t="s">
        <v>16</v>
      </c>
      <c r="AA16" s="6" t="s">
        <v>17</v>
      </c>
      <c r="AB16" s="7">
        <v>1000000</v>
      </c>
      <c r="AC16" s="7">
        <v>1000000</v>
      </c>
      <c r="AD16" s="8">
        <v>0</v>
      </c>
      <c r="AE16" s="7">
        <v>3155740</v>
      </c>
      <c r="AF16" s="6"/>
      <c r="AG16" s="9">
        <v>4200</v>
      </c>
      <c r="AH16" s="6"/>
      <c r="AM16" s="14"/>
      <c r="AN16" s="6"/>
      <c r="AO16" s="6"/>
      <c r="AP16" s="10"/>
      <c r="AQ16" s="6"/>
      <c r="AR16" s="6"/>
      <c r="AS16" s="6"/>
      <c r="AT16" s="7"/>
      <c r="AU16" s="7"/>
      <c r="AV16" s="8"/>
      <c r="AW16" s="7"/>
      <c r="AX16" s="6"/>
      <c r="AY16" s="9"/>
      <c r="AZ16" s="6"/>
    </row>
    <row r="17" spans="1:52" ht="15" thickBot="1">
      <c r="A17" s="37">
        <v>15</v>
      </c>
      <c r="B17" s="38" t="s">
        <v>40</v>
      </c>
      <c r="C17" s="38">
        <v>1234581</v>
      </c>
      <c r="D17" s="39">
        <v>24777</v>
      </c>
      <c r="E17" s="38">
        <v>54</v>
      </c>
      <c r="F17" s="38" t="s">
        <v>16</v>
      </c>
      <c r="G17" s="38" t="s">
        <v>17</v>
      </c>
      <c r="H17" s="40">
        <v>1000000</v>
      </c>
      <c r="I17" s="40">
        <v>1000000</v>
      </c>
      <c r="J17" s="41">
        <v>0</v>
      </c>
      <c r="K17" s="40">
        <v>3155740</v>
      </c>
      <c r="L17" s="38"/>
      <c r="M17" s="42">
        <v>4200</v>
      </c>
      <c r="N17" s="38"/>
      <c r="O17" s="43" t="str">
        <f>DATEDIF(D17,$O$1,"y")&amp;" Years / "&amp;DATEDIF(D17,$O$1,"YM")&amp;" Month(s)"&amp;"Days / "&amp;DATEDIF(D17,$O$1,"MD")&amp;"Days"</f>
        <v>54 Years / 8 Month(s)Days / 0Days</v>
      </c>
      <c r="P17" s="44">
        <f>VLOOKUP(B17,[1]RD!$C$7:$F$67,4,FALSE)</f>
        <v>55</v>
      </c>
      <c r="Q17" s="44">
        <f t="shared" si="0"/>
        <v>-1</v>
      </c>
      <c r="S17">
        <f t="shared" si="1"/>
        <v>0</v>
      </c>
      <c r="U17" s="13">
        <v>15</v>
      </c>
      <c r="V17" s="2" t="s">
        <v>40</v>
      </c>
      <c r="W17" s="2">
        <v>1234581</v>
      </c>
      <c r="X17" s="11">
        <v>24483</v>
      </c>
      <c r="Y17" s="2">
        <v>54</v>
      </c>
      <c r="Z17" s="2" t="s">
        <v>16</v>
      </c>
      <c r="AA17" s="2" t="s">
        <v>17</v>
      </c>
      <c r="AB17" s="3">
        <v>1000000</v>
      </c>
      <c r="AC17" s="3">
        <v>1000000</v>
      </c>
      <c r="AD17" s="4">
        <v>0</v>
      </c>
      <c r="AE17" s="3">
        <v>3155740</v>
      </c>
      <c r="AF17" s="2"/>
      <c r="AG17" s="5">
        <v>4200</v>
      </c>
      <c r="AH17" s="2"/>
      <c r="AM17" s="13"/>
      <c r="AN17" s="2"/>
      <c r="AO17" s="2"/>
      <c r="AP17" s="11"/>
      <c r="AQ17" s="2"/>
      <c r="AR17" s="2"/>
      <c r="AS17" s="2"/>
      <c r="AT17" s="3"/>
      <c r="AU17" s="3"/>
      <c r="AV17" s="4"/>
      <c r="AW17" s="3"/>
      <c r="AX17" s="2"/>
      <c r="AY17" s="5"/>
      <c r="AZ17" s="2"/>
    </row>
    <row r="18" spans="1:52" ht="21" thickBot="1">
      <c r="A18" s="37">
        <v>16</v>
      </c>
      <c r="B18" s="38" t="s">
        <v>41</v>
      </c>
      <c r="C18" s="38">
        <v>1234582</v>
      </c>
      <c r="D18" s="39">
        <v>25784</v>
      </c>
      <c r="E18" s="38">
        <v>51</v>
      </c>
      <c r="F18" s="38" t="s">
        <v>16</v>
      </c>
      <c r="G18" s="38" t="s">
        <v>17</v>
      </c>
      <c r="H18" s="40">
        <v>500000</v>
      </c>
      <c r="I18" s="40">
        <v>500000</v>
      </c>
      <c r="J18" s="41">
        <v>0</v>
      </c>
      <c r="K18" s="40">
        <v>3155740</v>
      </c>
      <c r="L18" s="38"/>
      <c r="M18" s="42">
        <v>2100</v>
      </c>
      <c r="N18" s="38"/>
      <c r="O18" s="43" t="str">
        <f>DATEDIF(D18,$O$1,"y")&amp;" Years / "&amp;DATEDIF(D18,$O$1,"YM")&amp;" Month(s)"&amp;"Days / "&amp;DATEDIF(D18,$O$1,"MD")&amp;"Days"</f>
        <v>51 Years / 10 Month(s)Days / 27Days</v>
      </c>
      <c r="P18" s="44">
        <f>VLOOKUP(B18,[1]RD!$C$7:$F$67,4,FALSE)</f>
        <v>52</v>
      </c>
      <c r="Q18" s="44">
        <f t="shared" si="0"/>
        <v>-1</v>
      </c>
      <c r="S18">
        <f t="shared" si="1"/>
        <v>0</v>
      </c>
      <c r="U18" s="14">
        <v>16</v>
      </c>
      <c r="V18" s="6" t="s">
        <v>41</v>
      </c>
      <c r="W18" s="6">
        <v>1234582</v>
      </c>
      <c r="X18" s="10">
        <v>25666</v>
      </c>
      <c r="Y18" s="6">
        <v>51</v>
      </c>
      <c r="Z18" s="6" t="s">
        <v>16</v>
      </c>
      <c r="AA18" s="6" t="s">
        <v>17</v>
      </c>
      <c r="AB18" s="7">
        <v>500000</v>
      </c>
      <c r="AC18" s="7">
        <v>500000</v>
      </c>
      <c r="AD18" s="8">
        <v>0</v>
      </c>
      <c r="AE18" s="7">
        <v>3155740</v>
      </c>
      <c r="AF18" s="6"/>
      <c r="AG18" s="9">
        <v>2100</v>
      </c>
      <c r="AH18" s="6"/>
      <c r="AM18" s="14"/>
      <c r="AN18" s="6"/>
      <c r="AO18" s="6"/>
      <c r="AP18" s="10"/>
      <c r="AQ18" s="6"/>
      <c r="AR18" s="6"/>
      <c r="AS18" s="6"/>
      <c r="AT18" s="7"/>
      <c r="AU18" s="7"/>
      <c r="AV18" s="8"/>
      <c r="AW18" s="7"/>
      <c r="AX18" s="6"/>
      <c r="AY18" s="9"/>
      <c r="AZ18" s="6"/>
    </row>
    <row r="19" spans="1:52" ht="15" thickBot="1">
      <c r="A19" s="13">
        <v>17</v>
      </c>
      <c r="B19" s="2" t="s">
        <v>42</v>
      </c>
      <c r="C19" s="2">
        <v>1234583</v>
      </c>
      <c r="D19" s="32">
        <v>24943</v>
      </c>
      <c r="E19" s="2">
        <v>54</v>
      </c>
      <c r="F19" s="2" t="s">
        <v>16</v>
      </c>
      <c r="G19" s="2" t="s">
        <v>17</v>
      </c>
      <c r="H19" s="3">
        <v>500000</v>
      </c>
      <c r="I19" s="3">
        <v>500000</v>
      </c>
      <c r="J19" s="4">
        <v>0</v>
      </c>
      <c r="K19" s="3">
        <v>3155740</v>
      </c>
      <c r="L19" s="2"/>
      <c r="M19" s="5">
        <v>2100</v>
      </c>
      <c r="N19" s="2"/>
      <c r="O19" s="30" t="str">
        <f>DATEDIF(D19,$O$1,"y")&amp;" Years / "&amp;DATEDIF(D19,$O$1,"YM")&amp;" Month(s)"&amp;"Days / "&amp;DATEDIF(D19,$O$1,"MD")&amp;"Days"</f>
        <v>54 Years / 2 Month(s)Days / 16Days</v>
      </c>
      <c r="P19">
        <f>VLOOKUP(B19,[1]RD!$C$7:$F$67,4,FALSE)</f>
        <v>54</v>
      </c>
      <c r="Q19">
        <f t="shared" si="0"/>
        <v>0</v>
      </c>
      <c r="S19">
        <f t="shared" si="1"/>
        <v>0</v>
      </c>
      <c r="U19" s="13">
        <v>17</v>
      </c>
      <c r="V19" s="2" t="s">
        <v>42</v>
      </c>
      <c r="W19" s="2">
        <v>1234583</v>
      </c>
      <c r="X19" s="2" t="s">
        <v>43</v>
      </c>
      <c r="Y19" s="2">
        <v>54</v>
      </c>
      <c r="Z19" s="2" t="s">
        <v>16</v>
      </c>
      <c r="AA19" s="2" t="s">
        <v>17</v>
      </c>
      <c r="AB19" s="3">
        <v>500000</v>
      </c>
      <c r="AC19" s="3">
        <v>500000</v>
      </c>
      <c r="AD19" s="4">
        <v>0</v>
      </c>
      <c r="AE19" s="3">
        <v>3155740</v>
      </c>
      <c r="AF19" s="2"/>
      <c r="AG19" s="5">
        <v>2100</v>
      </c>
      <c r="AH19" s="2"/>
      <c r="AM19" s="13"/>
      <c r="AN19" s="2"/>
      <c r="AO19" s="2"/>
      <c r="AP19" s="2"/>
      <c r="AQ19" s="2"/>
      <c r="AR19" s="2"/>
      <c r="AS19" s="2"/>
      <c r="AT19" s="3"/>
      <c r="AU19" s="3"/>
      <c r="AV19" s="4"/>
      <c r="AW19" s="3"/>
      <c r="AX19" s="2"/>
      <c r="AY19" s="5"/>
      <c r="AZ19" s="2"/>
    </row>
    <row r="20" spans="1:52" ht="15" thickBot="1">
      <c r="A20" s="14">
        <v>18</v>
      </c>
      <c r="B20" s="6" t="s">
        <v>44</v>
      </c>
      <c r="C20" s="6">
        <v>1234584</v>
      </c>
      <c r="D20" s="33">
        <v>29032</v>
      </c>
      <c r="E20" s="6">
        <v>43</v>
      </c>
      <c r="F20" s="6" t="s">
        <v>16</v>
      </c>
      <c r="G20" s="6" t="s">
        <v>17</v>
      </c>
      <c r="H20" s="7">
        <v>500000</v>
      </c>
      <c r="I20" s="7">
        <v>500000</v>
      </c>
      <c r="J20" s="8">
        <v>0</v>
      </c>
      <c r="K20" s="7">
        <v>3155740</v>
      </c>
      <c r="L20" s="6"/>
      <c r="M20" s="9">
        <v>2100</v>
      </c>
      <c r="N20" s="6"/>
      <c r="O20" s="30" t="str">
        <f>DATEDIF(D20,$O$1,"y")&amp;" Years / "&amp;DATEDIF(D20,$O$1,"YM")&amp;" Month(s)"&amp;"Days / "&amp;DATEDIF(D20,$O$1,"MD")&amp;"Days"</f>
        <v>43 Years / 0 Month(s)Days / 5Days</v>
      </c>
      <c r="P20">
        <f>VLOOKUP(B20,[1]RD!$C$7:$F$67,4,FALSE)</f>
        <v>43</v>
      </c>
      <c r="Q20">
        <f t="shared" si="0"/>
        <v>0</v>
      </c>
      <c r="S20">
        <f t="shared" si="1"/>
        <v>0</v>
      </c>
      <c r="U20" s="14">
        <v>18</v>
      </c>
      <c r="V20" s="6" t="s">
        <v>44</v>
      </c>
      <c r="W20" s="6">
        <v>1234584</v>
      </c>
      <c r="X20" s="6" t="s">
        <v>45</v>
      </c>
      <c r="Y20" s="6">
        <v>43</v>
      </c>
      <c r="Z20" s="6" t="s">
        <v>16</v>
      </c>
      <c r="AA20" s="6" t="s">
        <v>17</v>
      </c>
      <c r="AB20" s="7">
        <v>500000</v>
      </c>
      <c r="AC20" s="7">
        <v>500000</v>
      </c>
      <c r="AD20" s="8">
        <v>0</v>
      </c>
      <c r="AE20" s="7">
        <v>3155740</v>
      </c>
      <c r="AF20" s="6"/>
      <c r="AG20" s="9">
        <v>2100</v>
      </c>
      <c r="AH20" s="6"/>
      <c r="AM20" s="14"/>
      <c r="AN20" s="6"/>
      <c r="AO20" s="6"/>
      <c r="AP20" s="6"/>
      <c r="AQ20" s="6"/>
      <c r="AR20" s="6"/>
      <c r="AS20" s="6"/>
      <c r="AT20" s="7"/>
      <c r="AU20" s="7"/>
      <c r="AV20" s="8"/>
      <c r="AW20" s="7"/>
      <c r="AX20" s="6"/>
      <c r="AY20" s="9"/>
      <c r="AZ20" s="6"/>
    </row>
    <row r="21" spans="1:52" ht="15" thickBot="1">
      <c r="A21" s="13">
        <v>19</v>
      </c>
      <c r="B21" s="2" t="s">
        <v>46</v>
      </c>
      <c r="C21" s="2">
        <v>1234585</v>
      </c>
      <c r="D21" s="32">
        <v>27104</v>
      </c>
      <c r="E21" s="2">
        <v>48</v>
      </c>
      <c r="F21" s="2" t="s">
        <v>16</v>
      </c>
      <c r="G21" s="2" t="s">
        <v>17</v>
      </c>
      <c r="H21" s="3">
        <v>500000</v>
      </c>
      <c r="I21" s="3">
        <v>500000</v>
      </c>
      <c r="J21" s="4">
        <v>0</v>
      </c>
      <c r="K21" s="3">
        <v>3155740</v>
      </c>
      <c r="L21" s="2"/>
      <c r="M21" s="5">
        <v>2100</v>
      </c>
      <c r="N21" s="2"/>
      <c r="O21" s="30" t="str">
        <f>DATEDIF(D21,$O$1,"y")&amp;" Years / "&amp;DATEDIF(D21,$O$1,"YM")&amp;" Month(s)"&amp;"Days / "&amp;DATEDIF(D21,$O$1,"MD")&amp;"Days"</f>
        <v>48 Years / 3 Month(s)Days / 15Days</v>
      </c>
      <c r="P21">
        <f>VLOOKUP(B21,[1]RD!$C$7:$F$67,4,FALSE)</f>
        <v>48</v>
      </c>
      <c r="Q21">
        <f t="shared" si="0"/>
        <v>0</v>
      </c>
      <c r="S21">
        <f t="shared" si="1"/>
        <v>0</v>
      </c>
      <c r="U21" s="13">
        <v>19</v>
      </c>
      <c r="V21" s="2" t="s">
        <v>46</v>
      </c>
      <c r="W21" s="2">
        <v>1234585</v>
      </c>
      <c r="X21" s="2" t="s">
        <v>47</v>
      </c>
      <c r="Y21" s="2">
        <v>48</v>
      </c>
      <c r="Z21" s="2" t="s">
        <v>16</v>
      </c>
      <c r="AA21" s="2" t="s">
        <v>17</v>
      </c>
      <c r="AB21" s="3">
        <v>500000</v>
      </c>
      <c r="AC21" s="3">
        <v>500000</v>
      </c>
      <c r="AD21" s="4">
        <v>0</v>
      </c>
      <c r="AE21" s="3">
        <v>3155740</v>
      </c>
      <c r="AF21" s="2"/>
      <c r="AG21" s="5">
        <v>2100</v>
      </c>
      <c r="AH21" s="2"/>
      <c r="AM21" s="13"/>
      <c r="AN21" s="2"/>
      <c r="AO21" s="2"/>
      <c r="AP21" s="2"/>
      <c r="AQ21" s="2"/>
      <c r="AR21" s="2"/>
      <c r="AS21" s="2"/>
      <c r="AT21" s="3"/>
      <c r="AU21" s="3"/>
      <c r="AV21" s="4"/>
      <c r="AW21" s="3"/>
      <c r="AX21" s="2"/>
      <c r="AY21" s="5"/>
      <c r="AZ21" s="2"/>
    </row>
    <row r="22" spans="1:52" ht="15" thickBot="1">
      <c r="A22" s="37">
        <v>20</v>
      </c>
      <c r="B22" s="38" t="s">
        <v>48</v>
      </c>
      <c r="C22" s="38">
        <v>1234586</v>
      </c>
      <c r="D22" s="39">
        <v>27395</v>
      </c>
      <c r="E22" s="38">
        <v>47</v>
      </c>
      <c r="F22" s="38" t="s">
        <v>16</v>
      </c>
      <c r="G22" s="38" t="s">
        <v>17</v>
      </c>
      <c r="H22" s="40">
        <v>500000</v>
      </c>
      <c r="I22" s="40">
        <v>500000</v>
      </c>
      <c r="J22" s="41">
        <v>0</v>
      </c>
      <c r="K22" s="40">
        <v>3155740</v>
      </c>
      <c r="L22" s="38"/>
      <c r="M22" s="42">
        <v>2100</v>
      </c>
      <c r="N22" s="38"/>
      <c r="O22" s="43" t="str">
        <f>DATEDIF(D22,$O$1,"y")&amp;" Years / "&amp;DATEDIF(D22,$O$1,"YM")&amp;" Month(s)"&amp;"Days / "&amp;DATEDIF(D22,$O$1,"MD")&amp;"Days"</f>
        <v>47 Years / 6 Month(s)Days / 0Days</v>
      </c>
      <c r="P22" s="44">
        <f>VLOOKUP(B22,[1]RD!$C$7:$F$67,4,FALSE)</f>
        <v>48</v>
      </c>
      <c r="Q22" s="44">
        <f t="shared" si="0"/>
        <v>-1</v>
      </c>
      <c r="S22">
        <f t="shared" si="1"/>
        <v>0</v>
      </c>
      <c r="U22" s="14">
        <v>20</v>
      </c>
      <c r="V22" s="6" t="s">
        <v>48</v>
      </c>
      <c r="W22" s="6">
        <v>1234586</v>
      </c>
      <c r="X22" s="10">
        <v>27395</v>
      </c>
      <c r="Y22" s="6">
        <v>47</v>
      </c>
      <c r="Z22" s="6" t="s">
        <v>16</v>
      </c>
      <c r="AA22" s="6" t="s">
        <v>17</v>
      </c>
      <c r="AB22" s="7">
        <v>500000</v>
      </c>
      <c r="AC22" s="7">
        <v>500000</v>
      </c>
      <c r="AD22" s="8">
        <v>0</v>
      </c>
      <c r="AE22" s="7">
        <v>3155740</v>
      </c>
      <c r="AF22" s="6"/>
      <c r="AG22" s="9">
        <v>2100</v>
      </c>
      <c r="AH22" s="6"/>
      <c r="AM22" s="14"/>
      <c r="AN22" s="6"/>
      <c r="AO22" s="6"/>
      <c r="AP22" s="10"/>
      <c r="AQ22" s="6"/>
      <c r="AR22" s="6"/>
      <c r="AS22" s="6"/>
      <c r="AT22" s="7"/>
      <c r="AU22" s="7"/>
      <c r="AV22" s="8"/>
      <c r="AW22" s="7"/>
      <c r="AX22" s="6"/>
      <c r="AY22" s="9"/>
      <c r="AZ22" s="6"/>
    </row>
    <row r="23" spans="1:52" ht="21" thickBot="1">
      <c r="A23" s="37">
        <v>21</v>
      </c>
      <c r="B23" s="38" t="s">
        <v>49</v>
      </c>
      <c r="C23" s="38">
        <v>1234587</v>
      </c>
      <c r="D23" s="39">
        <v>35650</v>
      </c>
      <c r="E23" s="38">
        <v>24</v>
      </c>
      <c r="F23" s="38" t="s">
        <v>30</v>
      </c>
      <c r="G23" s="38" t="s">
        <v>17</v>
      </c>
      <c r="H23" s="40">
        <v>500000</v>
      </c>
      <c r="I23" s="40">
        <v>500000</v>
      </c>
      <c r="J23" s="41">
        <v>0</v>
      </c>
      <c r="K23" s="40">
        <v>3155740</v>
      </c>
      <c r="L23" s="38"/>
      <c r="M23" s="42">
        <v>2100</v>
      </c>
      <c r="N23" s="38"/>
      <c r="O23" s="43" t="str">
        <f>DATEDIF(D23,$O$1,"y")&amp;" Years / "&amp;DATEDIF(D23,$O$1,"YM")&amp;" Month(s)"&amp;"Days / "&amp;DATEDIF(D23,$O$1,"MD")&amp;"Days"</f>
        <v>24 Years / 10 Month(s)Days / 23Days</v>
      </c>
      <c r="P23" s="44">
        <f>VLOOKUP(B23,[1]RD!$C$7:$F$67,4,FALSE)</f>
        <v>25</v>
      </c>
      <c r="Q23" s="44">
        <f t="shared" si="0"/>
        <v>-1</v>
      </c>
      <c r="S23">
        <f t="shared" si="1"/>
        <v>0</v>
      </c>
      <c r="U23" s="13">
        <v>21</v>
      </c>
      <c r="V23" s="2" t="s">
        <v>49</v>
      </c>
      <c r="W23" s="2">
        <v>1234587</v>
      </c>
      <c r="X23" s="11">
        <v>35650</v>
      </c>
      <c r="Y23" s="2">
        <v>24</v>
      </c>
      <c r="Z23" s="2" t="s">
        <v>30</v>
      </c>
      <c r="AA23" s="2" t="s">
        <v>17</v>
      </c>
      <c r="AB23" s="3">
        <v>500000</v>
      </c>
      <c r="AC23" s="3">
        <v>500000</v>
      </c>
      <c r="AD23" s="4">
        <v>0</v>
      </c>
      <c r="AE23" s="3">
        <v>3155740</v>
      </c>
      <c r="AF23" s="2"/>
      <c r="AG23" s="5">
        <v>2100</v>
      </c>
      <c r="AH23" s="2"/>
      <c r="AM23" s="13"/>
      <c r="AN23" s="2"/>
      <c r="AO23" s="2"/>
      <c r="AP23" s="11"/>
      <c r="AQ23" s="2"/>
      <c r="AR23" s="2"/>
      <c r="AS23" s="2"/>
      <c r="AT23" s="3"/>
      <c r="AU23" s="3"/>
      <c r="AV23" s="4"/>
      <c r="AW23" s="3"/>
      <c r="AX23" s="2"/>
      <c r="AY23" s="5"/>
      <c r="AZ23" s="2"/>
    </row>
    <row r="24" spans="1:52" ht="15" thickBot="1">
      <c r="A24" s="37">
        <v>22</v>
      </c>
      <c r="B24" s="38" t="s">
        <v>50</v>
      </c>
      <c r="C24" s="38">
        <v>1234588</v>
      </c>
      <c r="D24" s="39">
        <v>31035</v>
      </c>
      <c r="E24" s="38">
        <v>37</v>
      </c>
      <c r="F24" s="38" t="s">
        <v>16</v>
      </c>
      <c r="G24" s="38" t="s">
        <v>17</v>
      </c>
      <c r="H24" s="40">
        <v>500000</v>
      </c>
      <c r="I24" s="40">
        <v>500000</v>
      </c>
      <c r="J24" s="41">
        <v>0</v>
      </c>
      <c r="K24" s="40">
        <v>3155740</v>
      </c>
      <c r="L24" s="38"/>
      <c r="M24" s="42">
        <v>2100</v>
      </c>
      <c r="N24" s="38"/>
      <c r="O24" s="43" t="str">
        <f>DATEDIF(D24,$O$1,"y")&amp;" Years / "&amp;DATEDIF(D24,$O$1,"YM")&amp;" Month(s)"&amp;"Days / "&amp;DATEDIF(D24,$O$1,"MD")&amp;"Days"</f>
        <v>37 Years / 6 Month(s)Days / 12Days</v>
      </c>
      <c r="P24" s="44">
        <f>VLOOKUP(B24,[1]RD!$C$7:$F$67,4,FALSE)</f>
        <v>38</v>
      </c>
      <c r="Q24" s="44">
        <f t="shared" si="0"/>
        <v>-1</v>
      </c>
      <c r="S24">
        <f t="shared" si="1"/>
        <v>0</v>
      </c>
      <c r="U24" s="14">
        <v>22</v>
      </c>
      <c r="V24" s="6" t="s">
        <v>50</v>
      </c>
      <c r="W24" s="6">
        <v>1234588</v>
      </c>
      <c r="X24" s="6" t="s">
        <v>51</v>
      </c>
      <c r="Y24" s="6">
        <v>37</v>
      </c>
      <c r="Z24" s="6" t="s">
        <v>16</v>
      </c>
      <c r="AA24" s="6" t="s">
        <v>17</v>
      </c>
      <c r="AB24" s="7">
        <v>500000</v>
      </c>
      <c r="AC24" s="7">
        <v>500000</v>
      </c>
      <c r="AD24" s="8">
        <v>0</v>
      </c>
      <c r="AE24" s="7">
        <v>3155740</v>
      </c>
      <c r="AF24" s="6"/>
      <c r="AG24" s="9">
        <v>2100</v>
      </c>
      <c r="AH24" s="6"/>
      <c r="AM24" s="14"/>
      <c r="AN24" s="6"/>
      <c r="AO24" s="6"/>
      <c r="AP24" s="6"/>
      <c r="AQ24" s="6"/>
      <c r="AR24" s="6"/>
      <c r="AS24" s="6"/>
      <c r="AT24" s="7"/>
      <c r="AU24" s="7"/>
      <c r="AV24" s="8"/>
      <c r="AW24" s="7"/>
      <c r="AX24" s="6"/>
      <c r="AY24" s="9"/>
      <c r="AZ24" s="6"/>
    </row>
    <row r="25" spans="1:52" ht="21" thickBot="1">
      <c r="A25" s="37">
        <v>23</v>
      </c>
      <c r="B25" s="38" t="s">
        <v>52</v>
      </c>
      <c r="C25" s="38">
        <v>1234589</v>
      </c>
      <c r="D25" s="39">
        <v>31608</v>
      </c>
      <c r="E25" s="38">
        <v>35</v>
      </c>
      <c r="F25" s="38" t="s">
        <v>16</v>
      </c>
      <c r="G25" s="38" t="s">
        <v>17</v>
      </c>
      <c r="H25" s="40">
        <v>500000</v>
      </c>
      <c r="I25" s="40">
        <v>500000</v>
      </c>
      <c r="J25" s="41">
        <v>0</v>
      </c>
      <c r="K25" s="40">
        <v>3155740</v>
      </c>
      <c r="L25" s="38"/>
      <c r="M25" s="42">
        <v>2100</v>
      </c>
      <c r="N25" s="38"/>
      <c r="O25" s="43" t="str">
        <f>DATEDIF(D25,$O$1,"y")&amp;" Years / "&amp;DATEDIF(D25,$O$1,"YM")&amp;" Month(s)"&amp;"Days / "&amp;DATEDIF(D25,$O$1,"MD")&amp;"Days"</f>
        <v>35 Years / 11 Month(s)Days / 16Days</v>
      </c>
      <c r="P25" s="44">
        <f>VLOOKUP(B25,[1]RD!$C$7:$F$67,4,FALSE)</f>
        <v>36</v>
      </c>
      <c r="Q25" s="44">
        <f t="shared" si="0"/>
        <v>-1</v>
      </c>
      <c r="S25">
        <f t="shared" si="1"/>
        <v>0</v>
      </c>
      <c r="U25" s="13">
        <v>23</v>
      </c>
      <c r="V25" s="2" t="s">
        <v>52</v>
      </c>
      <c r="W25" s="2">
        <v>1234589</v>
      </c>
      <c r="X25" s="2" t="s">
        <v>53</v>
      </c>
      <c r="Y25" s="2">
        <v>35</v>
      </c>
      <c r="Z25" s="2" t="s">
        <v>16</v>
      </c>
      <c r="AA25" s="2" t="s">
        <v>17</v>
      </c>
      <c r="AB25" s="3">
        <v>500000</v>
      </c>
      <c r="AC25" s="3">
        <v>500000</v>
      </c>
      <c r="AD25" s="4">
        <v>0</v>
      </c>
      <c r="AE25" s="3">
        <v>3155740</v>
      </c>
      <c r="AF25" s="2"/>
      <c r="AG25" s="5">
        <v>2100</v>
      </c>
      <c r="AH25" s="2"/>
      <c r="AM25" s="13"/>
      <c r="AN25" s="2"/>
      <c r="AO25" s="2"/>
      <c r="AP25" s="2"/>
      <c r="AQ25" s="2"/>
      <c r="AR25" s="2"/>
      <c r="AS25" s="2"/>
      <c r="AT25" s="3"/>
      <c r="AU25" s="3"/>
      <c r="AV25" s="4"/>
      <c r="AW25" s="3"/>
      <c r="AX25" s="2"/>
      <c r="AY25" s="5"/>
      <c r="AZ25" s="2"/>
    </row>
    <row r="26" spans="1:52" ht="15" thickBot="1">
      <c r="A26" s="37">
        <v>24</v>
      </c>
      <c r="B26" s="38" t="s">
        <v>54</v>
      </c>
      <c r="C26" s="38">
        <v>1234590</v>
      </c>
      <c r="D26" s="39">
        <v>30209</v>
      </c>
      <c r="E26" s="38">
        <v>39</v>
      </c>
      <c r="F26" s="38" t="s">
        <v>30</v>
      </c>
      <c r="G26" s="38" t="s">
        <v>17</v>
      </c>
      <c r="H26" s="40">
        <v>500000</v>
      </c>
      <c r="I26" s="40">
        <v>500000</v>
      </c>
      <c r="J26" s="41">
        <v>0</v>
      </c>
      <c r="K26" s="40">
        <v>3155740</v>
      </c>
      <c r="L26" s="38"/>
      <c r="M26" s="42">
        <v>2100</v>
      </c>
      <c r="N26" s="38"/>
      <c r="O26" s="43" t="str">
        <f>DATEDIF(D26,$O$1,"y")&amp;" Years / "&amp;DATEDIF(D26,$O$1,"YM")&amp;" Month(s)"&amp;"Days / "&amp;DATEDIF(D26,$O$1,"MD")&amp;"Days"</f>
        <v>39 Years / 9 Month(s)Days / 16Days</v>
      </c>
      <c r="P26" s="44">
        <f>VLOOKUP(B26,[1]RD!$C$7:$F$67,4,FALSE)</f>
        <v>40</v>
      </c>
      <c r="Q26" s="44">
        <f t="shared" si="0"/>
        <v>-1</v>
      </c>
      <c r="S26">
        <f t="shared" si="1"/>
        <v>0</v>
      </c>
      <c r="U26" s="14">
        <v>24</v>
      </c>
      <c r="V26" s="6" t="s">
        <v>54</v>
      </c>
      <c r="W26" s="6">
        <v>1234590</v>
      </c>
      <c r="X26" s="6" t="s">
        <v>55</v>
      </c>
      <c r="Y26" s="6">
        <v>39</v>
      </c>
      <c r="Z26" s="6" t="s">
        <v>30</v>
      </c>
      <c r="AA26" s="6" t="s">
        <v>17</v>
      </c>
      <c r="AB26" s="7">
        <v>500000</v>
      </c>
      <c r="AC26" s="7">
        <v>500000</v>
      </c>
      <c r="AD26" s="8">
        <v>0</v>
      </c>
      <c r="AE26" s="7">
        <v>3155740</v>
      </c>
      <c r="AF26" s="6"/>
      <c r="AG26" s="9">
        <v>2100</v>
      </c>
      <c r="AH26" s="6"/>
      <c r="AM26" s="14"/>
      <c r="AN26" s="6"/>
      <c r="AO26" s="6"/>
      <c r="AP26" s="6"/>
      <c r="AQ26" s="6"/>
      <c r="AR26" s="6"/>
      <c r="AS26" s="6"/>
      <c r="AT26" s="7"/>
      <c r="AU26" s="7"/>
      <c r="AV26" s="8"/>
      <c r="AW26" s="7"/>
      <c r="AX26" s="6"/>
      <c r="AY26" s="9"/>
      <c r="AZ26" s="6"/>
    </row>
    <row r="27" spans="1:52" ht="15" thickBot="1">
      <c r="A27" s="13">
        <v>25</v>
      </c>
      <c r="B27" s="2" t="s">
        <v>56</v>
      </c>
      <c r="C27" s="2">
        <v>1234591</v>
      </c>
      <c r="D27" s="32">
        <v>32952</v>
      </c>
      <c r="E27" s="2">
        <v>32</v>
      </c>
      <c r="F27" s="2" t="s">
        <v>16</v>
      </c>
      <c r="G27" s="2" t="s">
        <v>17</v>
      </c>
      <c r="H27" s="3">
        <v>500000</v>
      </c>
      <c r="I27" s="3">
        <v>500000</v>
      </c>
      <c r="J27" s="4">
        <v>0</v>
      </c>
      <c r="K27" s="3">
        <v>3155740</v>
      </c>
      <c r="L27" s="2"/>
      <c r="M27" s="5">
        <v>2100</v>
      </c>
      <c r="N27" s="2"/>
      <c r="O27" s="30" t="str">
        <f>DATEDIF(D27,$O$1,"y")&amp;" Years / "&amp;DATEDIF(D27,$O$1,"YM")&amp;" Month(s)"&amp;"Days / "&amp;DATEDIF(D27,$O$1,"MD")&amp;"Days"</f>
        <v>32 Years / 3 Month(s)Days / 11Days</v>
      </c>
      <c r="P27">
        <f>VLOOKUP(B27,[1]RD!$C$7:$F$67,4,FALSE)</f>
        <v>32</v>
      </c>
      <c r="Q27">
        <f t="shared" si="0"/>
        <v>0</v>
      </c>
      <c r="S27">
        <f t="shared" si="1"/>
        <v>0</v>
      </c>
      <c r="U27" s="13">
        <v>25</v>
      </c>
      <c r="V27" s="2" t="s">
        <v>56</v>
      </c>
      <c r="W27" s="2">
        <v>1234591</v>
      </c>
      <c r="X27" s="2" t="s">
        <v>57</v>
      </c>
      <c r="Y27" s="2">
        <v>32</v>
      </c>
      <c r="Z27" s="2" t="s">
        <v>16</v>
      </c>
      <c r="AA27" s="2" t="s">
        <v>17</v>
      </c>
      <c r="AB27" s="3">
        <v>500000</v>
      </c>
      <c r="AC27" s="3">
        <v>500000</v>
      </c>
      <c r="AD27" s="4">
        <v>0</v>
      </c>
      <c r="AE27" s="3">
        <v>3155740</v>
      </c>
      <c r="AF27" s="2"/>
      <c r="AG27" s="5">
        <v>2100</v>
      </c>
      <c r="AH27" s="2"/>
      <c r="AM27" s="13"/>
      <c r="AN27" s="2"/>
      <c r="AO27" s="2"/>
      <c r="AP27" s="2"/>
      <c r="AQ27" s="2"/>
      <c r="AR27" s="2"/>
      <c r="AS27" s="2"/>
      <c r="AT27" s="3"/>
      <c r="AU27" s="3"/>
      <c r="AV27" s="4"/>
      <c r="AW27" s="3"/>
      <c r="AX27" s="2"/>
      <c r="AY27" s="5"/>
      <c r="AZ27" s="2"/>
    </row>
    <row r="28" spans="1:52" ht="15" thickBot="1">
      <c r="A28" s="37">
        <v>26</v>
      </c>
      <c r="B28" s="38" t="s">
        <v>58</v>
      </c>
      <c r="C28" s="38">
        <v>1234592</v>
      </c>
      <c r="D28" s="39">
        <v>28096</v>
      </c>
      <c r="E28" s="38">
        <v>45</v>
      </c>
      <c r="F28" s="38" t="s">
        <v>16</v>
      </c>
      <c r="G28" s="38" t="s">
        <v>17</v>
      </c>
      <c r="H28" s="40">
        <v>500000</v>
      </c>
      <c r="I28" s="40">
        <v>500000</v>
      </c>
      <c r="J28" s="41">
        <v>0</v>
      </c>
      <c r="K28" s="40">
        <v>3155740</v>
      </c>
      <c r="L28" s="38"/>
      <c r="M28" s="42">
        <v>2100</v>
      </c>
      <c r="N28" s="38"/>
      <c r="O28" s="43" t="str">
        <f>DATEDIF(D28,$O$1,"y")&amp;" Years / "&amp;DATEDIF(D28,$O$1,"YM")&amp;" Month(s)"&amp;"Days / "&amp;DATEDIF(D28,$O$1,"MD")&amp;"Days"</f>
        <v>45 Years / 6 Month(s)Days / 29Days</v>
      </c>
      <c r="P28" s="44">
        <f>VLOOKUP(B28,[1]RD!$C$7:$F$67,4,FALSE)</f>
        <v>46</v>
      </c>
      <c r="Q28" s="44">
        <f t="shared" si="0"/>
        <v>-1</v>
      </c>
      <c r="S28">
        <f t="shared" si="1"/>
        <v>0</v>
      </c>
      <c r="U28" s="14">
        <v>26</v>
      </c>
      <c r="V28" s="6" t="s">
        <v>58</v>
      </c>
      <c r="W28" s="6">
        <v>1234592</v>
      </c>
      <c r="X28" s="10">
        <v>27802</v>
      </c>
      <c r="Y28" s="6">
        <v>45</v>
      </c>
      <c r="Z28" s="6" t="s">
        <v>16</v>
      </c>
      <c r="AA28" s="6" t="s">
        <v>17</v>
      </c>
      <c r="AB28" s="7">
        <v>500000</v>
      </c>
      <c r="AC28" s="7">
        <v>500000</v>
      </c>
      <c r="AD28" s="8">
        <v>0</v>
      </c>
      <c r="AE28" s="7">
        <v>3155740</v>
      </c>
      <c r="AF28" s="6"/>
      <c r="AG28" s="9">
        <v>2100</v>
      </c>
      <c r="AH28" s="6"/>
      <c r="AM28" s="14"/>
      <c r="AN28" s="6"/>
      <c r="AO28" s="6"/>
      <c r="AP28" s="10"/>
      <c r="AQ28" s="6"/>
      <c r="AR28" s="6"/>
      <c r="AS28" s="6"/>
      <c r="AT28" s="7"/>
      <c r="AU28" s="7"/>
      <c r="AV28" s="8"/>
      <c r="AW28" s="7"/>
      <c r="AX28" s="6"/>
      <c r="AY28" s="9"/>
      <c r="AZ28" s="6"/>
    </row>
    <row r="29" spans="1:52" ht="15" thickBot="1">
      <c r="A29" s="13">
        <v>27</v>
      </c>
      <c r="B29" s="2" t="s">
        <v>59</v>
      </c>
      <c r="C29" s="2">
        <v>1234593</v>
      </c>
      <c r="D29" s="32">
        <v>31907</v>
      </c>
      <c r="E29" s="2">
        <v>35</v>
      </c>
      <c r="F29" s="2" t="s">
        <v>16</v>
      </c>
      <c r="G29" s="2" t="s">
        <v>17</v>
      </c>
      <c r="H29" s="3">
        <v>500000</v>
      </c>
      <c r="I29" s="3">
        <v>500000</v>
      </c>
      <c r="J29" s="4">
        <v>0</v>
      </c>
      <c r="K29" s="3">
        <v>3155740</v>
      </c>
      <c r="L29" s="2"/>
      <c r="M29" s="5">
        <v>2100</v>
      </c>
      <c r="N29" s="2"/>
      <c r="O29" s="30" t="str">
        <f>DATEDIF(D29,$O$1,"y")&amp;" Years / "&amp;DATEDIF(D29,$O$1,"YM")&amp;" Month(s)"&amp;"Days / "&amp;DATEDIF(D29,$O$1,"MD")&amp;"Days"</f>
        <v>35 Years / 1 Month(s)Days / 21Days</v>
      </c>
      <c r="P29">
        <f>VLOOKUP(B29,[1]RD!$C$7:$F$67,4,FALSE)</f>
        <v>35</v>
      </c>
      <c r="Q29">
        <f t="shared" si="0"/>
        <v>0</v>
      </c>
      <c r="S29">
        <f t="shared" si="1"/>
        <v>0</v>
      </c>
      <c r="U29" s="13">
        <v>27</v>
      </c>
      <c r="V29" s="2" t="s">
        <v>59</v>
      </c>
      <c r="W29" s="2">
        <v>1234593</v>
      </c>
      <c r="X29" s="11">
        <v>32055</v>
      </c>
      <c r="Y29" s="2">
        <v>35</v>
      </c>
      <c r="Z29" s="2" t="s">
        <v>16</v>
      </c>
      <c r="AA29" s="2" t="s">
        <v>17</v>
      </c>
      <c r="AB29" s="3">
        <v>500000</v>
      </c>
      <c r="AC29" s="3">
        <v>500000</v>
      </c>
      <c r="AD29" s="4">
        <v>0</v>
      </c>
      <c r="AE29" s="3">
        <v>3155740</v>
      </c>
      <c r="AF29" s="2"/>
      <c r="AG29" s="5">
        <v>2100</v>
      </c>
      <c r="AH29" s="2"/>
      <c r="AM29" s="13"/>
      <c r="AN29" s="2"/>
      <c r="AO29" s="2"/>
      <c r="AP29" s="11"/>
      <c r="AQ29" s="2"/>
      <c r="AR29" s="2"/>
      <c r="AS29" s="2"/>
      <c r="AT29" s="3"/>
      <c r="AU29" s="3"/>
      <c r="AV29" s="4"/>
      <c r="AW29" s="3"/>
      <c r="AX29" s="2"/>
      <c r="AY29" s="5"/>
      <c r="AZ29" s="2"/>
    </row>
    <row r="30" spans="1:52" ht="15" thickBot="1">
      <c r="A30" s="37">
        <v>28</v>
      </c>
      <c r="B30" s="38" t="s">
        <v>60</v>
      </c>
      <c r="C30" s="38">
        <v>1234594</v>
      </c>
      <c r="D30" s="39">
        <v>31388</v>
      </c>
      <c r="E30" s="38">
        <v>36</v>
      </c>
      <c r="F30" s="38" t="s">
        <v>16</v>
      </c>
      <c r="G30" s="38" t="s">
        <v>17</v>
      </c>
      <c r="H30" s="40">
        <v>500000</v>
      </c>
      <c r="I30" s="40">
        <v>500000</v>
      </c>
      <c r="J30" s="41">
        <v>0</v>
      </c>
      <c r="K30" s="40">
        <v>3155740</v>
      </c>
      <c r="L30" s="38"/>
      <c r="M30" s="42">
        <v>2100</v>
      </c>
      <c r="N30" s="38"/>
      <c r="O30" s="43" t="str">
        <f>DATEDIF(D30,$O$1,"y")&amp;" Years / "&amp;DATEDIF(D30,$O$1,"YM")&amp;" Month(s)"&amp;"Days / "&amp;DATEDIF(D30,$O$1,"MD")&amp;"Days"</f>
        <v>36 Years / 6 Month(s)Days / 24Days</v>
      </c>
      <c r="P30" s="44">
        <f>VLOOKUP(B30,[1]RD!$C$7:$F$67,4,FALSE)</f>
        <v>37</v>
      </c>
      <c r="Q30" s="44">
        <f t="shared" si="0"/>
        <v>-1</v>
      </c>
      <c r="S30">
        <f t="shared" si="1"/>
        <v>0</v>
      </c>
      <c r="U30" s="14">
        <v>28</v>
      </c>
      <c r="V30" s="6" t="s">
        <v>60</v>
      </c>
      <c r="W30" s="6">
        <v>1234594</v>
      </c>
      <c r="X30" s="10">
        <v>31240</v>
      </c>
      <c r="Y30" s="6">
        <v>36</v>
      </c>
      <c r="Z30" s="6" t="s">
        <v>16</v>
      </c>
      <c r="AA30" s="6" t="s">
        <v>17</v>
      </c>
      <c r="AB30" s="7">
        <v>500000</v>
      </c>
      <c r="AC30" s="7">
        <v>500000</v>
      </c>
      <c r="AD30" s="8">
        <v>0</v>
      </c>
      <c r="AE30" s="7">
        <v>3155740</v>
      </c>
      <c r="AF30" s="6"/>
      <c r="AG30" s="9">
        <v>2100</v>
      </c>
      <c r="AH30" s="6"/>
      <c r="AM30" s="14"/>
      <c r="AN30" s="6"/>
      <c r="AO30" s="6"/>
      <c r="AP30" s="10"/>
      <c r="AQ30" s="6"/>
      <c r="AR30" s="6"/>
      <c r="AS30" s="6"/>
      <c r="AT30" s="7"/>
      <c r="AU30" s="7"/>
      <c r="AV30" s="8"/>
      <c r="AW30" s="7"/>
      <c r="AX30" s="6"/>
      <c r="AY30" s="9"/>
      <c r="AZ30" s="6"/>
    </row>
    <row r="31" spans="1:52" ht="15" thickBot="1">
      <c r="A31" s="13">
        <v>29</v>
      </c>
      <c r="B31" s="2" t="s">
        <v>61</v>
      </c>
      <c r="C31" s="2">
        <v>1234595</v>
      </c>
      <c r="D31" s="32">
        <v>29718</v>
      </c>
      <c r="E31" s="2">
        <v>41</v>
      </c>
      <c r="F31" s="2" t="s">
        <v>16</v>
      </c>
      <c r="G31" s="2" t="s">
        <v>17</v>
      </c>
      <c r="H31" s="3">
        <v>500000</v>
      </c>
      <c r="I31" s="3">
        <v>500000</v>
      </c>
      <c r="J31" s="4">
        <v>0</v>
      </c>
      <c r="K31" s="3">
        <v>3155740</v>
      </c>
      <c r="L31" s="2"/>
      <c r="M31" s="5">
        <v>2100</v>
      </c>
      <c r="N31" s="2"/>
      <c r="O31" s="30" t="str">
        <f>DATEDIF(D31,$O$1,"y")&amp;" Years / "&amp;DATEDIF(D31,$O$1,"YM")&amp;" Month(s)"&amp;"Days / "&amp;DATEDIF(D31,$O$1,"MD")&amp;"Days"</f>
        <v>41 Years / 1 Month(s)Days / 19Days</v>
      </c>
      <c r="P31">
        <f>VLOOKUP(B31,[1]RD!$C$7:$F$67,4,FALSE)</f>
        <v>41</v>
      </c>
      <c r="Q31">
        <f t="shared" si="0"/>
        <v>0</v>
      </c>
      <c r="S31">
        <f t="shared" si="1"/>
        <v>0</v>
      </c>
      <c r="U31" s="13">
        <v>29</v>
      </c>
      <c r="V31" s="2" t="s">
        <v>61</v>
      </c>
      <c r="W31" s="2">
        <v>1234595</v>
      </c>
      <c r="X31" s="11">
        <v>29925</v>
      </c>
      <c r="Y31" s="2">
        <v>41</v>
      </c>
      <c r="Z31" s="2" t="s">
        <v>16</v>
      </c>
      <c r="AA31" s="2" t="s">
        <v>17</v>
      </c>
      <c r="AB31" s="3">
        <v>500000</v>
      </c>
      <c r="AC31" s="3">
        <v>500000</v>
      </c>
      <c r="AD31" s="4">
        <v>0</v>
      </c>
      <c r="AE31" s="3">
        <v>3155740</v>
      </c>
      <c r="AF31" s="2"/>
      <c r="AG31" s="5">
        <v>2100</v>
      </c>
      <c r="AH31" s="2"/>
      <c r="AM31" s="13"/>
      <c r="AN31" s="2"/>
      <c r="AO31" s="2"/>
      <c r="AP31" s="11"/>
      <c r="AQ31" s="2"/>
      <c r="AR31" s="2"/>
      <c r="AS31" s="2"/>
      <c r="AT31" s="3"/>
      <c r="AU31" s="3"/>
      <c r="AV31" s="4"/>
      <c r="AW31" s="3"/>
      <c r="AX31" s="2"/>
      <c r="AY31" s="5"/>
      <c r="AZ31" s="2"/>
    </row>
    <row r="32" spans="1:52" ht="15" thickBot="1">
      <c r="A32" s="14">
        <v>30</v>
      </c>
      <c r="B32" s="6" t="s">
        <v>62</v>
      </c>
      <c r="C32" s="6">
        <v>1234596</v>
      </c>
      <c r="D32" s="33">
        <v>31566</v>
      </c>
      <c r="E32" s="6">
        <v>36</v>
      </c>
      <c r="F32" s="6" t="s">
        <v>16</v>
      </c>
      <c r="G32" s="6" t="s">
        <v>17</v>
      </c>
      <c r="H32" s="7">
        <v>500000</v>
      </c>
      <c r="I32" s="7">
        <v>500000</v>
      </c>
      <c r="J32" s="8">
        <v>0</v>
      </c>
      <c r="K32" s="7">
        <v>3155740</v>
      </c>
      <c r="L32" s="6"/>
      <c r="M32" s="9">
        <v>2100</v>
      </c>
      <c r="N32" s="6"/>
      <c r="O32" s="30" t="str">
        <f>DATEDIF(D32,$O$1,"y")&amp;" Years / "&amp;DATEDIF(D32,$O$1,"YM")&amp;" Month(s)"&amp;"Days / "&amp;DATEDIF(D32,$O$1,"MD")&amp;"Days"</f>
        <v>36 Years / 0 Month(s)Days / 28Days</v>
      </c>
      <c r="P32">
        <f>VLOOKUP(B32,[1]RD!$C$7:$F$67,4,FALSE)</f>
        <v>36</v>
      </c>
      <c r="Q32">
        <f t="shared" si="0"/>
        <v>0</v>
      </c>
      <c r="S32">
        <f t="shared" si="1"/>
        <v>0</v>
      </c>
      <c r="U32" s="14">
        <v>30</v>
      </c>
      <c r="V32" s="6" t="s">
        <v>62</v>
      </c>
      <c r="W32" s="6">
        <v>1234596</v>
      </c>
      <c r="X32" s="10">
        <v>31477</v>
      </c>
      <c r="Y32" s="6">
        <v>36</v>
      </c>
      <c r="Z32" s="6" t="s">
        <v>16</v>
      </c>
      <c r="AA32" s="6" t="s">
        <v>17</v>
      </c>
      <c r="AB32" s="7">
        <v>500000</v>
      </c>
      <c r="AC32" s="7">
        <v>500000</v>
      </c>
      <c r="AD32" s="8">
        <v>0</v>
      </c>
      <c r="AE32" s="7">
        <v>3155740</v>
      </c>
      <c r="AF32" s="6"/>
      <c r="AG32" s="9">
        <v>2100</v>
      </c>
      <c r="AH32" s="6"/>
      <c r="AM32" s="14"/>
      <c r="AN32" s="6"/>
      <c r="AO32" s="6"/>
      <c r="AP32" s="10"/>
      <c r="AQ32" s="6"/>
      <c r="AR32" s="6"/>
      <c r="AS32" s="6"/>
      <c r="AT32" s="7"/>
      <c r="AU32" s="7"/>
      <c r="AV32" s="8"/>
      <c r="AW32" s="7"/>
      <c r="AX32" s="6"/>
      <c r="AY32" s="9"/>
      <c r="AZ32" s="6"/>
    </row>
    <row r="33" spans="1:52" ht="15" thickBot="1">
      <c r="A33" s="37">
        <v>31</v>
      </c>
      <c r="B33" s="38" t="s">
        <v>63</v>
      </c>
      <c r="C33" s="38">
        <v>1234597</v>
      </c>
      <c r="D33" s="39">
        <v>30682</v>
      </c>
      <c r="E33" s="38">
        <v>38</v>
      </c>
      <c r="F33" s="38" t="s">
        <v>16</v>
      </c>
      <c r="G33" s="38" t="s">
        <v>17</v>
      </c>
      <c r="H33" s="40">
        <v>500000</v>
      </c>
      <c r="I33" s="40">
        <v>500000</v>
      </c>
      <c r="J33" s="41">
        <v>0</v>
      </c>
      <c r="K33" s="40">
        <v>3155740</v>
      </c>
      <c r="L33" s="38"/>
      <c r="M33" s="42">
        <v>2100</v>
      </c>
      <c r="N33" s="38"/>
      <c r="O33" s="43" t="str">
        <f>DATEDIF(D33,$O$1,"y")&amp;" Years / "&amp;DATEDIF(D33,$O$1,"YM")&amp;" Month(s)"&amp;"Days / "&amp;DATEDIF(D33,$O$1,"MD")&amp;"Days"</f>
        <v>38 Years / 6 Month(s)Days / 0Days</v>
      </c>
      <c r="P33" s="44">
        <f>VLOOKUP(B33,[1]RD!$C$7:$F$67,4,FALSE)</f>
        <v>39</v>
      </c>
      <c r="Q33" s="44">
        <f t="shared" si="0"/>
        <v>-1</v>
      </c>
      <c r="S33">
        <f t="shared" si="1"/>
        <v>0</v>
      </c>
      <c r="U33" s="13">
        <v>31</v>
      </c>
      <c r="V33" s="2" t="s">
        <v>63</v>
      </c>
      <c r="W33" s="2">
        <v>1234597</v>
      </c>
      <c r="X33" s="11">
        <v>30682</v>
      </c>
      <c r="Y33" s="2">
        <v>38</v>
      </c>
      <c r="Z33" s="2" t="s">
        <v>16</v>
      </c>
      <c r="AA33" s="2" t="s">
        <v>17</v>
      </c>
      <c r="AB33" s="3">
        <v>500000</v>
      </c>
      <c r="AC33" s="3">
        <v>500000</v>
      </c>
      <c r="AD33" s="4">
        <v>0</v>
      </c>
      <c r="AE33" s="3">
        <v>3155740</v>
      </c>
      <c r="AF33" s="2"/>
      <c r="AG33" s="5">
        <v>2100</v>
      </c>
      <c r="AH33" s="2"/>
      <c r="AM33" s="13"/>
      <c r="AN33" s="2"/>
      <c r="AO33" s="2"/>
      <c r="AP33" s="11"/>
      <c r="AQ33" s="2"/>
      <c r="AR33" s="2"/>
      <c r="AS33" s="2"/>
      <c r="AT33" s="3"/>
      <c r="AU33" s="3"/>
      <c r="AV33" s="4"/>
      <c r="AW33" s="3"/>
      <c r="AX33" s="2"/>
      <c r="AY33" s="5"/>
      <c r="AZ33" s="2"/>
    </row>
    <row r="34" spans="1:52" ht="15" thickBot="1">
      <c r="A34" s="14">
        <v>32</v>
      </c>
      <c r="B34" s="6" t="s">
        <v>64</v>
      </c>
      <c r="C34" s="6">
        <v>1234598</v>
      </c>
      <c r="D34" s="33">
        <v>32934</v>
      </c>
      <c r="E34" s="6">
        <v>32</v>
      </c>
      <c r="F34" s="6" t="s">
        <v>16</v>
      </c>
      <c r="G34" s="6" t="s">
        <v>17</v>
      </c>
      <c r="H34" s="7">
        <v>500000</v>
      </c>
      <c r="I34" s="7">
        <v>500000</v>
      </c>
      <c r="J34" s="8">
        <v>0</v>
      </c>
      <c r="K34" s="7">
        <v>3155740</v>
      </c>
      <c r="L34" s="6"/>
      <c r="M34" s="9">
        <v>2100</v>
      </c>
      <c r="N34" s="6"/>
      <c r="O34" s="30" t="str">
        <f>DATEDIF(D34,$O$1,"y")&amp;" Years / "&amp;DATEDIF(D34,$O$1,"YM")&amp;" Month(s)"&amp;"Days / "&amp;DATEDIF(D34,$O$1,"MD")&amp;"Days"</f>
        <v>32 Years / 3 Month(s)Days / 29Days</v>
      </c>
      <c r="P34">
        <f>VLOOKUP(B34,[1]RD!$C$7:$F$67,4,FALSE)</f>
        <v>32</v>
      </c>
      <c r="Q34">
        <f t="shared" si="0"/>
        <v>0</v>
      </c>
      <c r="S34">
        <f t="shared" si="1"/>
        <v>0</v>
      </c>
      <c r="U34" s="14">
        <v>32</v>
      </c>
      <c r="V34" s="6" t="s">
        <v>64</v>
      </c>
      <c r="W34" s="6">
        <v>1234598</v>
      </c>
      <c r="X34" s="10">
        <v>32907</v>
      </c>
      <c r="Y34" s="6">
        <v>32</v>
      </c>
      <c r="Z34" s="6" t="s">
        <v>16</v>
      </c>
      <c r="AA34" s="6" t="s">
        <v>17</v>
      </c>
      <c r="AB34" s="7">
        <v>500000</v>
      </c>
      <c r="AC34" s="7">
        <v>500000</v>
      </c>
      <c r="AD34" s="8">
        <v>0</v>
      </c>
      <c r="AE34" s="7">
        <v>3155740</v>
      </c>
      <c r="AF34" s="6"/>
      <c r="AG34" s="9">
        <v>2100</v>
      </c>
      <c r="AH34" s="6"/>
      <c r="AM34" s="14"/>
      <c r="AN34" s="6"/>
      <c r="AO34" s="6"/>
      <c r="AP34" s="10"/>
      <c r="AQ34" s="6"/>
      <c r="AR34" s="6"/>
      <c r="AS34" s="6"/>
      <c r="AT34" s="7"/>
      <c r="AU34" s="7"/>
      <c r="AV34" s="8"/>
      <c r="AW34" s="7"/>
      <c r="AX34" s="6"/>
      <c r="AY34" s="9"/>
      <c r="AZ34" s="6"/>
    </row>
    <row r="35" spans="1:52" ht="15" thickBot="1">
      <c r="A35" s="13">
        <v>33</v>
      </c>
      <c r="B35" s="2" t="s">
        <v>65</v>
      </c>
      <c r="C35" s="2">
        <v>1234599</v>
      </c>
      <c r="D35" s="32">
        <v>34094</v>
      </c>
      <c r="E35" s="2">
        <v>29</v>
      </c>
      <c r="F35" s="2" t="s">
        <v>16</v>
      </c>
      <c r="G35" s="2" t="s">
        <v>17</v>
      </c>
      <c r="H35" s="3">
        <v>500000</v>
      </c>
      <c r="I35" s="3">
        <v>500000</v>
      </c>
      <c r="J35" s="4">
        <v>0</v>
      </c>
      <c r="K35" s="3">
        <v>3155740</v>
      </c>
      <c r="L35" s="2"/>
      <c r="M35" s="5">
        <v>2100</v>
      </c>
      <c r="N35" s="2"/>
      <c r="O35" s="30" t="str">
        <f>DATEDIF(D35,$O$1,"y")&amp;" Years / "&amp;DATEDIF(D35,$O$1,"YM")&amp;" Month(s)"&amp;"Days / "&amp;DATEDIF(D35,$O$1,"MD")&amp;"Days"</f>
        <v>29 Years / 1 Month(s)Days / 26Days</v>
      </c>
      <c r="P35">
        <f>VLOOKUP(B35,[1]RD!$C$7:$F$67,4,FALSE)</f>
        <v>29</v>
      </c>
      <c r="Q35">
        <f t="shared" si="0"/>
        <v>0</v>
      </c>
      <c r="S35">
        <f t="shared" si="1"/>
        <v>0</v>
      </c>
      <c r="U35" s="13">
        <v>33</v>
      </c>
      <c r="V35" s="2" t="s">
        <v>65</v>
      </c>
      <c r="W35" s="2">
        <v>1234599</v>
      </c>
      <c r="X35" s="11">
        <v>34094</v>
      </c>
      <c r="Y35" s="2">
        <v>29</v>
      </c>
      <c r="Z35" s="2" t="s">
        <v>16</v>
      </c>
      <c r="AA35" s="2" t="s">
        <v>17</v>
      </c>
      <c r="AB35" s="3">
        <v>500000</v>
      </c>
      <c r="AC35" s="3">
        <v>500000</v>
      </c>
      <c r="AD35" s="4">
        <v>0</v>
      </c>
      <c r="AE35" s="3">
        <v>3155740</v>
      </c>
      <c r="AF35" s="2"/>
      <c r="AG35" s="5">
        <v>2100</v>
      </c>
      <c r="AH35" s="2"/>
      <c r="AM35" s="13"/>
      <c r="AN35" s="2"/>
      <c r="AO35" s="2"/>
      <c r="AP35" s="11"/>
      <c r="AQ35" s="2"/>
      <c r="AR35" s="2"/>
      <c r="AS35" s="2"/>
      <c r="AT35" s="3"/>
      <c r="AU35" s="3"/>
      <c r="AV35" s="4"/>
      <c r="AW35" s="3"/>
      <c r="AX35" s="2"/>
      <c r="AY35" s="5"/>
      <c r="AZ35" s="2"/>
    </row>
    <row r="36" spans="1:52" ht="21" thickBot="1">
      <c r="A36" s="37">
        <v>34</v>
      </c>
      <c r="B36" s="38" t="s">
        <v>66</v>
      </c>
      <c r="C36" s="38">
        <v>1234600</v>
      </c>
      <c r="D36" s="39">
        <v>31611</v>
      </c>
      <c r="E36" s="38">
        <v>35</v>
      </c>
      <c r="F36" s="38" t="s">
        <v>16</v>
      </c>
      <c r="G36" s="38" t="s">
        <v>17</v>
      </c>
      <c r="H36" s="40">
        <v>500000</v>
      </c>
      <c r="I36" s="40">
        <v>500000</v>
      </c>
      <c r="J36" s="41">
        <v>0</v>
      </c>
      <c r="K36" s="40">
        <v>3155740</v>
      </c>
      <c r="L36" s="38"/>
      <c r="M36" s="42">
        <v>2100</v>
      </c>
      <c r="N36" s="38"/>
      <c r="O36" s="43" t="str">
        <f>DATEDIF(D36,$O$1,"y")&amp;" Years / "&amp;DATEDIF(D36,$O$1,"YM")&amp;" Month(s)"&amp;"Days / "&amp;DATEDIF(D36,$O$1,"MD")&amp;"Days"</f>
        <v>35 Years / 11 Month(s)Days / 13Days</v>
      </c>
      <c r="P36" s="44">
        <f>VLOOKUP(B36,[1]RD!$C$7:$F$67,4,FALSE)</f>
        <v>36</v>
      </c>
      <c r="Q36" s="44">
        <f t="shared" si="0"/>
        <v>-1</v>
      </c>
      <c r="S36">
        <f t="shared" si="1"/>
        <v>0</v>
      </c>
      <c r="U36" s="14">
        <v>34</v>
      </c>
      <c r="V36" s="6" t="s">
        <v>66</v>
      </c>
      <c r="W36" s="6">
        <v>1234600</v>
      </c>
      <c r="X36" s="6" t="s">
        <v>67</v>
      </c>
      <c r="Y36" s="6">
        <v>35</v>
      </c>
      <c r="Z36" s="6" t="s">
        <v>16</v>
      </c>
      <c r="AA36" s="6" t="s">
        <v>17</v>
      </c>
      <c r="AB36" s="7">
        <v>500000</v>
      </c>
      <c r="AC36" s="7">
        <v>500000</v>
      </c>
      <c r="AD36" s="8">
        <v>0</v>
      </c>
      <c r="AE36" s="7">
        <v>3155740</v>
      </c>
      <c r="AF36" s="6"/>
      <c r="AG36" s="9">
        <v>2100</v>
      </c>
      <c r="AH36" s="6"/>
      <c r="AM36" s="14"/>
      <c r="AN36" s="6"/>
      <c r="AO36" s="6"/>
      <c r="AP36" s="6"/>
      <c r="AQ36" s="6"/>
      <c r="AR36" s="6"/>
      <c r="AS36" s="6"/>
      <c r="AT36" s="7"/>
      <c r="AU36" s="7"/>
      <c r="AV36" s="8"/>
      <c r="AW36" s="7"/>
      <c r="AX36" s="6"/>
      <c r="AY36" s="9"/>
      <c r="AZ36" s="6"/>
    </row>
    <row r="37" spans="1:52" ht="15" thickBot="1">
      <c r="A37" s="13">
        <v>35</v>
      </c>
      <c r="B37" s="2" t="s">
        <v>68</v>
      </c>
      <c r="C37" s="2">
        <v>1234601</v>
      </c>
      <c r="D37" s="32">
        <v>30750</v>
      </c>
      <c r="E37" s="2">
        <v>38</v>
      </c>
      <c r="F37" s="2" t="s">
        <v>16</v>
      </c>
      <c r="G37" s="2" t="s">
        <v>17</v>
      </c>
      <c r="H37" s="3">
        <v>500000</v>
      </c>
      <c r="I37" s="3">
        <v>500000</v>
      </c>
      <c r="J37" s="4">
        <v>0</v>
      </c>
      <c r="K37" s="3">
        <v>3155740</v>
      </c>
      <c r="L37" s="2"/>
      <c r="M37" s="5">
        <v>2100</v>
      </c>
      <c r="N37" s="2"/>
      <c r="O37" s="30" t="str">
        <f>DATEDIF(D37,$O$1,"y")&amp;" Years / "&amp;DATEDIF(D37,$O$1,"YM")&amp;" Month(s)"&amp;"Days / "&amp;DATEDIF(D37,$O$1,"MD")&amp;"Days"</f>
        <v>38 Years / 3 Month(s)Days / 22Days</v>
      </c>
      <c r="P37">
        <f>VLOOKUP(B37,[1]RD!$C$7:$F$67,4,FALSE)</f>
        <v>38</v>
      </c>
      <c r="Q37">
        <f t="shared" si="0"/>
        <v>0</v>
      </c>
      <c r="S37">
        <f t="shared" si="1"/>
        <v>0</v>
      </c>
      <c r="U37" s="13">
        <v>35</v>
      </c>
      <c r="V37" s="2" t="s">
        <v>68</v>
      </c>
      <c r="W37" s="2">
        <v>1234601</v>
      </c>
      <c r="X37" s="11">
        <v>30928</v>
      </c>
      <c r="Y37" s="2">
        <v>38</v>
      </c>
      <c r="Z37" s="2" t="s">
        <v>16</v>
      </c>
      <c r="AA37" s="2" t="s">
        <v>17</v>
      </c>
      <c r="AB37" s="3">
        <v>500000</v>
      </c>
      <c r="AC37" s="3">
        <v>500000</v>
      </c>
      <c r="AD37" s="4">
        <v>0</v>
      </c>
      <c r="AE37" s="3">
        <v>3155740</v>
      </c>
      <c r="AF37" s="2"/>
      <c r="AG37" s="5">
        <v>2100</v>
      </c>
      <c r="AH37" s="2"/>
      <c r="AM37" s="13"/>
      <c r="AN37" s="2"/>
      <c r="AO37" s="2"/>
      <c r="AP37" s="11"/>
      <c r="AQ37" s="2"/>
      <c r="AR37" s="2"/>
      <c r="AS37" s="2"/>
      <c r="AT37" s="3"/>
      <c r="AU37" s="3"/>
      <c r="AV37" s="4"/>
      <c r="AW37" s="3"/>
      <c r="AX37" s="2"/>
      <c r="AY37" s="5"/>
      <c r="AZ37" s="2"/>
    </row>
    <row r="38" spans="1:52" ht="15" thickBot="1">
      <c r="A38" s="37">
        <v>36</v>
      </c>
      <c r="B38" s="38" t="s">
        <v>69</v>
      </c>
      <c r="C38" s="38">
        <v>1234602</v>
      </c>
      <c r="D38" s="39">
        <v>24351</v>
      </c>
      <c r="E38" s="38">
        <v>55</v>
      </c>
      <c r="F38" s="38" t="s">
        <v>16</v>
      </c>
      <c r="G38" s="38" t="s">
        <v>17</v>
      </c>
      <c r="H38" s="40">
        <v>500000</v>
      </c>
      <c r="I38" s="40">
        <v>500000</v>
      </c>
      <c r="J38" s="41">
        <v>0</v>
      </c>
      <c r="K38" s="40">
        <v>3155740</v>
      </c>
      <c r="L38" s="38"/>
      <c r="M38" s="42">
        <v>2100</v>
      </c>
      <c r="N38" s="38"/>
      <c r="O38" s="43" t="str">
        <f>DATEDIF(D38,$O$1,"y")&amp;" Years / "&amp;DATEDIF(D38,$O$1,"YM")&amp;" Month(s)"&amp;"Days / "&amp;DATEDIF(D38,$O$1,"MD")&amp;"Days"</f>
        <v>55 Years / 10 Month(s)Days / 0Days</v>
      </c>
      <c r="P38" s="44">
        <f>VLOOKUP(B38,[1]RD!$C$7:$F$67,4,FALSE)</f>
        <v>56</v>
      </c>
      <c r="Q38" s="44">
        <f t="shared" si="0"/>
        <v>-1</v>
      </c>
      <c r="S38">
        <f t="shared" si="1"/>
        <v>0</v>
      </c>
      <c r="U38" s="14">
        <v>36</v>
      </c>
      <c r="V38" s="6" t="s">
        <v>69</v>
      </c>
      <c r="W38" s="6">
        <v>1234602</v>
      </c>
      <c r="X38" s="10">
        <v>24116</v>
      </c>
      <c r="Y38" s="6">
        <v>55</v>
      </c>
      <c r="Z38" s="6" t="s">
        <v>16</v>
      </c>
      <c r="AA38" s="6" t="s">
        <v>17</v>
      </c>
      <c r="AB38" s="7">
        <v>500000</v>
      </c>
      <c r="AC38" s="7">
        <v>500000</v>
      </c>
      <c r="AD38" s="8">
        <v>0</v>
      </c>
      <c r="AE38" s="7">
        <v>3155740</v>
      </c>
      <c r="AF38" s="6"/>
      <c r="AG38" s="9">
        <v>2100</v>
      </c>
      <c r="AH38" s="6"/>
      <c r="AM38" s="14"/>
      <c r="AN38" s="6"/>
      <c r="AO38" s="6"/>
      <c r="AP38" s="10"/>
      <c r="AQ38" s="6"/>
      <c r="AR38" s="6"/>
      <c r="AS38" s="6"/>
      <c r="AT38" s="7"/>
      <c r="AU38" s="7"/>
      <c r="AV38" s="8"/>
      <c r="AW38" s="7"/>
      <c r="AX38" s="6"/>
      <c r="AY38" s="9"/>
      <c r="AZ38" s="6"/>
    </row>
    <row r="39" spans="1:52" ht="15" thickBot="1">
      <c r="A39" s="13">
        <v>37</v>
      </c>
      <c r="B39" s="2" t="s">
        <v>70</v>
      </c>
      <c r="C39" s="2">
        <v>1234603</v>
      </c>
      <c r="D39" s="32">
        <v>29961</v>
      </c>
      <c r="E39" s="2">
        <v>40</v>
      </c>
      <c r="F39" s="2" t="s">
        <v>16</v>
      </c>
      <c r="G39" s="2" t="s">
        <v>17</v>
      </c>
      <c r="H39" s="3">
        <v>500000</v>
      </c>
      <c r="I39" s="3">
        <v>500000</v>
      </c>
      <c r="J39" s="4">
        <v>0</v>
      </c>
      <c r="K39" s="3">
        <v>3155740</v>
      </c>
      <c r="L39" s="2"/>
      <c r="M39" s="5">
        <v>2100</v>
      </c>
      <c r="N39" s="2"/>
      <c r="O39" s="30" t="str">
        <f>DATEDIF(D39,$O$1,"y")&amp;" Years / "&amp;DATEDIF(D39,$O$1,"YM")&amp;" Month(s)"&amp;"Days / "&amp;DATEDIF(D39,$O$1,"MD")&amp;"Days"</f>
        <v>40 Years / 5 Month(s)Days / 21Days</v>
      </c>
      <c r="P39">
        <f>VLOOKUP(B39,[1]RD!$C$7:$F$67,4,FALSE)</f>
        <v>40</v>
      </c>
      <c r="Q39">
        <f t="shared" si="0"/>
        <v>0</v>
      </c>
      <c r="S39">
        <f t="shared" si="1"/>
        <v>0</v>
      </c>
      <c r="U39" s="13">
        <v>37</v>
      </c>
      <c r="V39" s="2" t="s">
        <v>70</v>
      </c>
      <c r="W39" s="2">
        <v>1234603</v>
      </c>
      <c r="X39" s="11">
        <v>30225</v>
      </c>
      <c r="Y39" s="2">
        <v>40</v>
      </c>
      <c r="Z39" s="2" t="s">
        <v>16</v>
      </c>
      <c r="AA39" s="2" t="s">
        <v>17</v>
      </c>
      <c r="AB39" s="3">
        <v>500000</v>
      </c>
      <c r="AC39" s="3">
        <v>500000</v>
      </c>
      <c r="AD39" s="4">
        <v>0</v>
      </c>
      <c r="AE39" s="3">
        <v>3155740</v>
      </c>
      <c r="AF39" s="2"/>
      <c r="AG39" s="5">
        <v>2100</v>
      </c>
      <c r="AH39" s="2"/>
      <c r="AM39" s="13"/>
      <c r="AN39" s="2"/>
      <c r="AO39" s="2"/>
      <c r="AP39" s="11"/>
      <c r="AQ39" s="2"/>
      <c r="AR39" s="2"/>
      <c r="AS39" s="2"/>
      <c r="AT39" s="3"/>
      <c r="AU39" s="3"/>
      <c r="AV39" s="4"/>
      <c r="AW39" s="3"/>
      <c r="AX39" s="2"/>
      <c r="AY39" s="5"/>
      <c r="AZ39" s="2"/>
    </row>
    <row r="40" spans="1:52" ht="15" thickBot="1">
      <c r="A40" s="14">
        <v>38</v>
      </c>
      <c r="B40" s="6" t="s">
        <v>71</v>
      </c>
      <c r="C40" s="6">
        <v>1234604</v>
      </c>
      <c r="D40" s="33">
        <v>25948</v>
      </c>
      <c r="E40" s="6">
        <v>51</v>
      </c>
      <c r="F40" s="6" t="s">
        <v>16</v>
      </c>
      <c r="G40" s="6" t="s">
        <v>17</v>
      </c>
      <c r="H40" s="7">
        <v>500000</v>
      </c>
      <c r="I40" s="7">
        <v>500000</v>
      </c>
      <c r="J40" s="8">
        <v>0</v>
      </c>
      <c r="K40" s="7">
        <v>3155740</v>
      </c>
      <c r="L40" s="6"/>
      <c r="M40" s="9">
        <v>2100</v>
      </c>
      <c r="N40" s="6"/>
      <c r="O40" s="30" t="str">
        <f>DATEDIF(D40,$O$1,"y")&amp;" Years / "&amp;DATEDIF(D40,$O$1,"YM")&amp;" Month(s)"&amp;"Days / "&amp;DATEDIF(D40,$O$1,"MD")&amp;"Days"</f>
        <v>51 Years / 5 Month(s)Days / 16Days</v>
      </c>
      <c r="P40">
        <f>VLOOKUP(B40,[1]RD!$C$7:$F$67,4,FALSE)</f>
        <v>51</v>
      </c>
      <c r="Q40">
        <f t="shared" si="0"/>
        <v>0</v>
      </c>
      <c r="S40">
        <f t="shared" si="1"/>
        <v>0</v>
      </c>
      <c r="U40" s="14">
        <v>38</v>
      </c>
      <c r="V40" s="6" t="s">
        <v>71</v>
      </c>
      <c r="W40" s="6">
        <v>1234604</v>
      </c>
      <c r="X40" s="6" t="s">
        <v>72</v>
      </c>
      <c r="Y40" s="6">
        <v>51</v>
      </c>
      <c r="Z40" s="6" t="s">
        <v>16</v>
      </c>
      <c r="AA40" s="6" t="s">
        <v>17</v>
      </c>
      <c r="AB40" s="7">
        <v>500000</v>
      </c>
      <c r="AC40" s="7">
        <v>500000</v>
      </c>
      <c r="AD40" s="8">
        <v>0</v>
      </c>
      <c r="AE40" s="7">
        <v>3155740</v>
      </c>
      <c r="AF40" s="6"/>
      <c r="AG40" s="9">
        <v>2100</v>
      </c>
      <c r="AH40" s="6"/>
      <c r="AM40" s="14"/>
      <c r="AN40" s="6"/>
      <c r="AO40" s="6"/>
      <c r="AP40" s="6"/>
      <c r="AQ40" s="6"/>
      <c r="AR40" s="6"/>
      <c r="AS40" s="6"/>
      <c r="AT40" s="7"/>
      <c r="AU40" s="7"/>
      <c r="AV40" s="8"/>
      <c r="AW40" s="7"/>
      <c r="AX40" s="6"/>
      <c r="AY40" s="9"/>
      <c r="AZ40" s="6"/>
    </row>
    <row r="41" spans="1:52" ht="21" thickBot="1">
      <c r="A41" s="37">
        <v>39</v>
      </c>
      <c r="B41" s="38" t="s">
        <v>73</v>
      </c>
      <c r="C41" s="38">
        <v>1234605</v>
      </c>
      <c r="D41" s="39">
        <v>24698</v>
      </c>
      <c r="E41" s="38">
        <v>54</v>
      </c>
      <c r="F41" s="38" t="s">
        <v>16</v>
      </c>
      <c r="G41" s="38" t="s">
        <v>17</v>
      </c>
      <c r="H41" s="40">
        <v>500000</v>
      </c>
      <c r="I41" s="40">
        <v>500000</v>
      </c>
      <c r="J41" s="41">
        <v>0</v>
      </c>
      <c r="K41" s="40">
        <v>3155740</v>
      </c>
      <c r="L41" s="38"/>
      <c r="M41" s="42">
        <v>2100</v>
      </c>
      <c r="N41" s="38"/>
      <c r="O41" s="43" t="str">
        <f>DATEDIF(D41,$O$1,"y")&amp;" Years / "&amp;DATEDIF(D41,$O$1,"YM")&amp;" Month(s)"&amp;"Days / "&amp;DATEDIF(D41,$O$1,"MD")&amp;"Days"</f>
        <v>54 Years / 10 Month(s)Days / 17Days</v>
      </c>
      <c r="P41" s="44">
        <f>VLOOKUP(B41,[1]RD!$C$7:$F$67,4,FALSE)</f>
        <v>55</v>
      </c>
      <c r="Q41" s="44">
        <f t="shared" si="0"/>
        <v>-1</v>
      </c>
      <c r="S41">
        <f t="shared" si="1"/>
        <v>0</v>
      </c>
      <c r="U41" s="13">
        <v>39</v>
      </c>
      <c r="V41" s="2" t="s">
        <v>73</v>
      </c>
      <c r="W41" s="2">
        <v>1234605</v>
      </c>
      <c r="X41" s="2" t="s">
        <v>74</v>
      </c>
      <c r="Y41" s="2">
        <v>54</v>
      </c>
      <c r="Z41" s="2" t="s">
        <v>16</v>
      </c>
      <c r="AA41" s="2" t="s">
        <v>17</v>
      </c>
      <c r="AB41" s="3">
        <v>500000</v>
      </c>
      <c r="AC41" s="3">
        <v>500000</v>
      </c>
      <c r="AD41" s="4">
        <v>0</v>
      </c>
      <c r="AE41" s="3">
        <v>3155740</v>
      </c>
      <c r="AF41" s="2"/>
      <c r="AG41" s="5">
        <v>2100</v>
      </c>
      <c r="AH41" s="2"/>
      <c r="AM41" s="13"/>
      <c r="AN41" s="2"/>
      <c r="AO41" s="2"/>
      <c r="AP41" s="2"/>
      <c r="AQ41" s="2"/>
      <c r="AR41" s="2"/>
      <c r="AS41" s="2"/>
      <c r="AT41" s="3"/>
      <c r="AU41" s="3"/>
      <c r="AV41" s="4"/>
      <c r="AW41" s="3"/>
      <c r="AX41" s="2"/>
      <c r="AY41" s="5"/>
      <c r="AZ41" s="2"/>
    </row>
    <row r="42" spans="1:52" ht="21" thickBot="1">
      <c r="A42" s="37">
        <v>40</v>
      </c>
      <c r="B42" s="38" t="s">
        <v>75</v>
      </c>
      <c r="C42" s="38">
        <v>1234606</v>
      </c>
      <c r="D42" s="39">
        <v>29447</v>
      </c>
      <c r="E42" s="38">
        <v>41</v>
      </c>
      <c r="F42" s="38" t="s">
        <v>16</v>
      </c>
      <c r="G42" s="38" t="s">
        <v>17</v>
      </c>
      <c r="H42" s="40">
        <v>500000</v>
      </c>
      <c r="I42" s="40">
        <v>500000</v>
      </c>
      <c r="J42" s="41">
        <v>0</v>
      </c>
      <c r="K42" s="40">
        <v>3155740</v>
      </c>
      <c r="L42" s="38"/>
      <c r="M42" s="42">
        <v>2100</v>
      </c>
      <c r="N42" s="38"/>
      <c r="O42" s="43" t="str">
        <f>DATEDIF(D42,$O$1,"y")&amp;" Years / "&amp;DATEDIF(D42,$O$1,"YM")&amp;" Month(s)"&amp;"Days / "&amp;DATEDIF(D42,$O$1,"MD")&amp;"Days"</f>
        <v>41 Years / 10 Month(s)Days / 17Days</v>
      </c>
      <c r="P42" s="44">
        <f>VLOOKUP(B42,[1]RD!$C$7:$F$67,4,FALSE)</f>
        <v>42</v>
      </c>
      <c r="Q42" s="44">
        <f t="shared" si="0"/>
        <v>-1</v>
      </c>
      <c r="S42">
        <f t="shared" si="1"/>
        <v>0</v>
      </c>
      <c r="U42" s="14">
        <v>40</v>
      </c>
      <c r="V42" s="6" t="s">
        <v>75</v>
      </c>
      <c r="W42" s="6">
        <v>1234606</v>
      </c>
      <c r="X42" s="6" t="s">
        <v>76</v>
      </c>
      <c r="Y42" s="6">
        <v>41</v>
      </c>
      <c r="Z42" s="6" t="s">
        <v>16</v>
      </c>
      <c r="AA42" s="6" t="s">
        <v>17</v>
      </c>
      <c r="AB42" s="7">
        <v>500000</v>
      </c>
      <c r="AC42" s="7">
        <v>500000</v>
      </c>
      <c r="AD42" s="8">
        <v>0</v>
      </c>
      <c r="AE42" s="7">
        <v>3155740</v>
      </c>
      <c r="AF42" s="6"/>
      <c r="AG42" s="9">
        <v>2100</v>
      </c>
      <c r="AH42" s="6"/>
      <c r="AM42" s="14"/>
      <c r="AN42" s="6"/>
      <c r="AO42" s="6"/>
      <c r="AP42" s="6"/>
      <c r="AQ42" s="6"/>
      <c r="AR42" s="6"/>
      <c r="AS42" s="6"/>
      <c r="AT42" s="7"/>
      <c r="AU42" s="7"/>
      <c r="AV42" s="8"/>
      <c r="AW42" s="7"/>
      <c r="AX42" s="6"/>
      <c r="AY42" s="9"/>
      <c r="AZ42" s="6"/>
    </row>
    <row r="43" spans="1:52" ht="15" thickBot="1">
      <c r="A43" s="13">
        <v>41</v>
      </c>
      <c r="B43" s="2" t="s">
        <v>77</v>
      </c>
      <c r="C43" s="2">
        <v>1234607</v>
      </c>
      <c r="D43" s="32">
        <v>28866</v>
      </c>
      <c r="E43" s="2">
        <v>43</v>
      </c>
      <c r="F43" s="2" t="s">
        <v>16</v>
      </c>
      <c r="G43" s="2" t="s">
        <v>17</v>
      </c>
      <c r="H43" s="3">
        <v>500000</v>
      </c>
      <c r="I43" s="3">
        <v>500000</v>
      </c>
      <c r="J43" s="4">
        <v>0</v>
      </c>
      <c r="K43" s="3">
        <v>3155740</v>
      </c>
      <c r="L43" s="2"/>
      <c r="M43" s="5">
        <v>2100</v>
      </c>
      <c r="N43" s="2"/>
      <c r="O43" s="30" t="str">
        <f>DATEDIF(D43,$O$1,"y")&amp;" Years / "&amp;DATEDIF(D43,$O$1,"YM")&amp;" Month(s)"&amp;"Days / "&amp;DATEDIF(D43,$O$1,"MD")&amp;"Days"</f>
        <v>43 Years / 5 Month(s)Days / 20Days</v>
      </c>
      <c r="P43">
        <f>VLOOKUP(B43,[1]RD!$C$7:$F$67,4,FALSE)</f>
        <v>43</v>
      </c>
      <c r="Q43">
        <f t="shared" si="0"/>
        <v>0</v>
      </c>
      <c r="S43">
        <f t="shared" si="1"/>
        <v>0</v>
      </c>
      <c r="U43" s="13">
        <v>41</v>
      </c>
      <c r="V43" s="2" t="s">
        <v>77</v>
      </c>
      <c r="W43" s="2">
        <v>1234607</v>
      </c>
      <c r="X43" s="11">
        <v>29160</v>
      </c>
      <c r="Y43" s="2">
        <v>43</v>
      </c>
      <c r="Z43" s="2" t="s">
        <v>16</v>
      </c>
      <c r="AA43" s="2" t="s">
        <v>17</v>
      </c>
      <c r="AB43" s="3">
        <v>500000</v>
      </c>
      <c r="AC43" s="3">
        <v>500000</v>
      </c>
      <c r="AD43" s="4">
        <v>0</v>
      </c>
      <c r="AE43" s="3">
        <v>3155740</v>
      </c>
      <c r="AF43" s="2"/>
      <c r="AG43" s="5">
        <v>2100</v>
      </c>
      <c r="AH43" s="2"/>
      <c r="AM43" s="13"/>
      <c r="AN43" s="2"/>
      <c r="AO43" s="2"/>
      <c r="AP43" s="11"/>
      <c r="AQ43" s="2"/>
      <c r="AR43" s="2"/>
      <c r="AS43" s="2"/>
      <c r="AT43" s="3"/>
      <c r="AU43" s="3"/>
      <c r="AV43" s="4"/>
      <c r="AW43" s="3"/>
      <c r="AX43" s="2"/>
      <c r="AY43" s="5"/>
      <c r="AZ43" s="2"/>
    </row>
    <row r="44" spans="1:52" ht="15" thickBot="1">
      <c r="A44" s="37">
        <v>42</v>
      </c>
      <c r="B44" s="38" t="s">
        <v>78</v>
      </c>
      <c r="C44" s="38">
        <v>1234608</v>
      </c>
      <c r="D44" s="39">
        <v>28474</v>
      </c>
      <c r="E44" s="38">
        <v>44</v>
      </c>
      <c r="F44" s="38" t="s">
        <v>16</v>
      </c>
      <c r="G44" s="38" t="s">
        <v>17</v>
      </c>
      <c r="H44" s="40">
        <v>500000</v>
      </c>
      <c r="I44" s="40">
        <v>500000</v>
      </c>
      <c r="J44" s="41">
        <v>0</v>
      </c>
      <c r="K44" s="40">
        <v>3155740</v>
      </c>
      <c r="L44" s="38"/>
      <c r="M44" s="42">
        <v>2100</v>
      </c>
      <c r="N44" s="38"/>
      <c r="O44" s="43" t="str">
        <f>DATEDIF(D44,$O$1,"y")&amp;" Years / "&amp;DATEDIF(D44,$O$1,"YM")&amp;" Month(s)"&amp;"Days / "&amp;DATEDIF(D44,$O$1,"MD")&amp;"Days"</f>
        <v>44 Years / 6 Month(s)Days / 16Days</v>
      </c>
      <c r="P44" s="44">
        <f>VLOOKUP(B44,[1]RD!$C$7:$F$67,4,FALSE)</f>
        <v>45</v>
      </c>
      <c r="Q44" s="44">
        <f t="shared" si="0"/>
        <v>-1</v>
      </c>
      <c r="S44">
        <f t="shared" si="1"/>
        <v>0</v>
      </c>
      <c r="U44" s="14">
        <v>42</v>
      </c>
      <c r="V44" s="6" t="s">
        <v>78</v>
      </c>
      <c r="W44" s="6">
        <v>1234608</v>
      </c>
      <c r="X44" s="6" t="s">
        <v>79</v>
      </c>
      <c r="Y44" s="6">
        <v>44</v>
      </c>
      <c r="Z44" s="6" t="s">
        <v>16</v>
      </c>
      <c r="AA44" s="6" t="s">
        <v>17</v>
      </c>
      <c r="AB44" s="7">
        <v>500000</v>
      </c>
      <c r="AC44" s="7">
        <v>500000</v>
      </c>
      <c r="AD44" s="8">
        <v>0</v>
      </c>
      <c r="AE44" s="7">
        <v>3155740</v>
      </c>
      <c r="AF44" s="6"/>
      <c r="AG44" s="9">
        <v>2100</v>
      </c>
      <c r="AH44" s="6"/>
      <c r="AM44" s="14"/>
      <c r="AN44" s="6"/>
      <c r="AO44" s="6"/>
      <c r="AP44" s="6"/>
      <c r="AQ44" s="6"/>
      <c r="AR44" s="6"/>
      <c r="AS44" s="6"/>
      <c r="AT44" s="7"/>
      <c r="AU44" s="7"/>
      <c r="AV44" s="8"/>
      <c r="AW44" s="7"/>
      <c r="AX44" s="6"/>
      <c r="AY44" s="9"/>
      <c r="AZ44" s="6"/>
    </row>
    <row r="45" spans="1:52" ht="15" thickBot="1">
      <c r="A45" s="37">
        <v>43</v>
      </c>
      <c r="B45" s="38" t="s">
        <v>80</v>
      </c>
      <c r="C45" s="38">
        <v>1234609</v>
      </c>
      <c r="D45" s="39">
        <v>31411</v>
      </c>
      <c r="E45" s="38">
        <v>36</v>
      </c>
      <c r="F45" s="38" t="s">
        <v>16</v>
      </c>
      <c r="G45" s="38" t="s">
        <v>17</v>
      </c>
      <c r="H45" s="40">
        <v>500000</v>
      </c>
      <c r="I45" s="40">
        <v>500000</v>
      </c>
      <c r="J45" s="41">
        <v>0</v>
      </c>
      <c r="K45" s="40">
        <v>3155740</v>
      </c>
      <c r="L45" s="38"/>
      <c r="M45" s="42">
        <v>2100</v>
      </c>
      <c r="N45" s="38"/>
      <c r="O45" s="43" t="str">
        <f>DATEDIF(D45,$O$1,"y")&amp;" Years / "&amp;DATEDIF(D45,$O$1,"YM")&amp;" Month(s)"&amp;"Days / "&amp;DATEDIF(D45,$O$1,"MD")&amp;"Days"</f>
        <v>36 Years / 6 Month(s)Days / 1Days</v>
      </c>
      <c r="P45" s="44">
        <f>VLOOKUP(B45,[1]RD!$C$7:$F$67,4,FALSE)</f>
        <v>37</v>
      </c>
      <c r="Q45" s="44">
        <f t="shared" si="0"/>
        <v>-1</v>
      </c>
      <c r="S45">
        <f t="shared" si="1"/>
        <v>0</v>
      </c>
      <c r="U45" s="13">
        <v>43</v>
      </c>
      <c r="V45" s="2" t="s">
        <v>80</v>
      </c>
      <c r="W45" s="2">
        <v>1234609</v>
      </c>
      <c r="X45" s="2" t="s">
        <v>81</v>
      </c>
      <c r="Y45" s="2">
        <v>36</v>
      </c>
      <c r="Z45" s="2" t="s">
        <v>16</v>
      </c>
      <c r="AA45" s="2" t="s">
        <v>17</v>
      </c>
      <c r="AB45" s="3">
        <v>500000</v>
      </c>
      <c r="AC45" s="3">
        <v>500000</v>
      </c>
      <c r="AD45" s="4">
        <v>0</v>
      </c>
      <c r="AE45" s="3">
        <v>3155740</v>
      </c>
      <c r="AF45" s="2"/>
      <c r="AG45" s="5">
        <v>2100</v>
      </c>
      <c r="AH45" s="2"/>
      <c r="AM45" s="13"/>
      <c r="AN45" s="2"/>
      <c r="AO45" s="2"/>
      <c r="AP45" s="2"/>
      <c r="AQ45" s="2"/>
      <c r="AR45" s="2"/>
      <c r="AS45" s="2"/>
      <c r="AT45" s="3"/>
      <c r="AU45" s="3"/>
      <c r="AV45" s="4"/>
      <c r="AW45" s="3"/>
      <c r="AX45" s="2"/>
      <c r="AY45" s="5"/>
      <c r="AZ45" s="2"/>
    </row>
    <row r="46" spans="1:52" ht="15" thickBot="1">
      <c r="A46" s="14">
        <v>44</v>
      </c>
      <c r="B46" s="6" t="s">
        <v>82</v>
      </c>
      <c r="C46" s="6">
        <v>1234610</v>
      </c>
      <c r="D46" s="33">
        <v>33348</v>
      </c>
      <c r="E46" s="6">
        <v>31</v>
      </c>
      <c r="F46" s="6" t="s">
        <v>16</v>
      </c>
      <c r="G46" s="6" t="s">
        <v>17</v>
      </c>
      <c r="H46" s="7">
        <v>500000</v>
      </c>
      <c r="I46" s="7">
        <v>500000</v>
      </c>
      <c r="J46" s="8">
        <v>0</v>
      </c>
      <c r="K46" s="7">
        <v>3155740</v>
      </c>
      <c r="L46" s="6"/>
      <c r="M46" s="9">
        <v>2100</v>
      </c>
      <c r="N46" s="6"/>
      <c r="O46" s="30" t="str">
        <f>DATEDIF(D46,$O$1,"y")&amp;" Years / "&amp;DATEDIF(D46,$O$1,"YM")&amp;" Month(s)"&amp;"Days / "&amp;DATEDIF(D46,$O$1,"MD")&amp;"Days"</f>
        <v>31 Years / 2 Month(s)Days / 11Days</v>
      </c>
      <c r="P46">
        <f>VLOOKUP(B46,[1]RD!$C$7:$F$67,4,FALSE)</f>
        <v>31</v>
      </c>
      <c r="Q46">
        <f t="shared" si="0"/>
        <v>0</v>
      </c>
      <c r="S46">
        <f t="shared" si="1"/>
        <v>0</v>
      </c>
      <c r="U46" s="14">
        <v>44</v>
      </c>
      <c r="V46" s="6" t="s">
        <v>82</v>
      </c>
      <c r="W46" s="6">
        <v>1234610</v>
      </c>
      <c r="X46" s="6" t="s">
        <v>83</v>
      </c>
      <c r="Y46" s="6">
        <v>31</v>
      </c>
      <c r="Z46" s="6" t="s">
        <v>16</v>
      </c>
      <c r="AA46" s="6" t="s">
        <v>17</v>
      </c>
      <c r="AB46" s="7">
        <v>500000</v>
      </c>
      <c r="AC46" s="7">
        <v>500000</v>
      </c>
      <c r="AD46" s="8">
        <v>0</v>
      </c>
      <c r="AE46" s="7">
        <v>3155740</v>
      </c>
      <c r="AF46" s="6"/>
      <c r="AG46" s="9">
        <v>2100</v>
      </c>
      <c r="AH46" s="6"/>
      <c r="AM46" s="14"/>
      <c r="AN46" s="6"/>
      <c r="AO46" s="6"/>
      <c r="AP46" s="6"/>
      <c r="AQ46" s="6"/>
      <c r="AR46" s="6"/>
      <c r="AS46" s="6"/>
      <c r="AT46" s="7"/>
      <c r="AU46" s="7"/>
      <c r="AV46" s="8"/>
      <c r="AW46" s="7"/>
      <c r="AX46" s="6"/>
      <c r="AY46" s="9"/>
      <c r="AZ46" s="6"/>
    </row>
    <row r="47" spans="1:52" ht="15" thickBot="1">
      <c r="A47" s="37">
        <v>45</v>
      </c>
      <c r="B47" s="38" t="s">
        <v>84</v>
      </c>
      <c r="C47" s="38">
        <v>1234611</v>
      </c>
      <c r="D47" s="39">
        <v>34319</v>
      </c>
      <c r="E47" s="38">
        <v>28</v>
      </c>
      <c r="F47" s="38" t="s">
        <v>16</v>
      </c>
      <c r="G47" s="38" t="s">
        <v>17</v>
      </c>
      <c r="H47" s="40">
        <v>500000</v>
      </c>
      <c r="I47" s="40">
        <v>500000</v>
      </c>
      <c r="J47" s="41">
        <v>0</v>
      </c>
      <c r="K47" s="40">
        <v>3155740</v>
      </c>
      <c r="L47" s="38"/>
      <c r="M47" s="42">
        <v>2100</v>
      </c>
      <c r="N47" s="38"/>
      <c r="O47" s="43" t="str">
        <f>DATEDIF(D47,$O$1,"y")&amp;" Years / "&amp;DATEDIF(D47,$O$1,"YM")&amp;" Month(s)"&amp;"Days / "&amp;DATEDIF(D47,$O$1,"MD")&amp;"Days"</f>
        <v>28 Years / 6 Month(s)Days / 15Days</v>
      </c>
      <c r="P47" s="44">
        <f>VLOOKUP(B47,[1]RD!$C$7:$F$67,4,FALSE)</f>
        <v>29</v>
      </c>
      <c r="Q47" s="44">
        <f t="shared" si="0"/>
        <v>-1</v>
      </c>
      <c r="S47">
        <f t="shared" si="1"/>
        <v>0</v>
      </c>
      <c r="U47" s="13">
        <v>45</v>
      </c>
      <c r="V47" s="2" t="s">
        <v>84</v>
      </c>
      <c r="W47" s="2">
        <v>1234611</v>
      </c>
      <c r="X47" s="2" t="s">
        <v>85</v>
      </c>
      <c r="Y47" s="2">
        <v>28</v>
      </c>
      <c r="Z47" s="2" t="s">
        <v>16</v>
      </c>
      <c r="AA47" s="2" t="s">
        <v>17</v>
      </c>
      <c r="AB47" s="3">
        <v>500000</v>
      </c>
      <c r="AC47" s="3">
        <v>500000</v>
      </c>
      <c r="AD47" s="4">
        <v>0</v>
      </c>
      <c r="AE47" s="3">
        <v>3155740</v>
      </c>
      <c r="AF47" s="2"/>
      <c r="AG47" s="5">
        <v>2100</v>
      </c>
      <c r="AH47" s="2"/>
      <c r="AM47" s="13"/>
      <c r="AN47" s="2"/>
      <c r="AO47" s="2"/>
      <c r="AP47" s="2"/>
      <c r="AQ47" s="2"/>
      <c r="AR47" s="2"/>
      <c r="AS47" s="2"/>
      <c r="AT47" s="3"/>
      <c r="AU47" s="3"/>
      <c r="AV47" s="4"/>
      <c r="AW47" s="3"/>
      <c r="AX47" s="2"/>
      <c r="AY47" s="5"/>
      <c r="AZ47" s="2"/>
    </row>
    <row r="48" spans="1:52" ht="15" thickBot="1">
      <c r="A48" s="14">
        <v>46</v>
      </c>
      <c r="B48" s="6" t="s">
        <v>86</v>
      </c>
      <c r="C48" s="6">
        <v>1234612</v>
      </c>
      <c r="D48" s="33">
        <v>29315</v>
      </c>
      <c r="E48" s="6">
        <v>42</v>
      </c>
      <c r="F48" s="6" t="s">
        <v>16</v>
      </c>
      <c r="G48" s="6" t="s">
        <v>17</v>
      </c>
      <c r="H48" s="7">
        <v>500000</v>
      </c>
      <c r="I48" s="7">
        <v>500000</v>
      </c>
      <c r="J48" s="8">
        <v>0</v>
      </c>
      <c r="K48" s="7">
        <v>3155740</v>
      </c>
      <c r="L48" s="6"/>
      <c r="M48" s="9">
        <v>2100</v>
      </c>
      <c r="N48" s="6"/>
      <c r="O48" s="30" t="str">
        <f>DATEDIF(D48,$O$1,"y")&amp;" Years / "&amp;DATEDIF(D48,$O$1,"YM")&amp;" Month(s)"&amp;"Days / "&amp;DATEDIF(D48,$O$1,"MD")&amp;"Days"</f>
        <v>42 Years / 2 Month(s)Days / 27Days</v>
      </c>
      <c r="P48">
        <f>VLOOKUP(B48,[1]RD!$C$7:$F$67,4,FALSE)</f>
        <v>42</v>
      </c>
      <c r="Q48">
        <f t="shared" si="0"/>
        <v>0</v>
      </c>
      <c r="S48">
        <f t="shared" si="1"/>
        <v>0</v>
      </c>
      <c r="U48" s="14">
        <v>46</v>
      </c>
      <c r="V48" s="6" t="s">
        <v>86</v>
      </c>
      <c r="W48" s="6">
        <v>1234612</v>
      </c>
      <c r="X48" s="10">
        <v>29315</v>
      </c>
      <c r="Y48" s="6">
        <v>42</v>
      </c>
      <c r="Z48" s="6" t="s">
        <v>16</v>
      </c>
      <c r="AA48" s="6" t="s">
        <v>17</v>
      </c>
      <c r="AB48" s="7">
        <v>500000</v>
      </c>
      <c r="AC48" s="7">
        <v>500000</v>
      </c>
      <c r="AD48" s="8">
        <v>0</v>
      </c>
      <c r="AE48" s="7">
        <v>3155740</v>
      </c>
      <c r="AF48" s="6"/>
      <c r="AG48" s="9">
        <v>2100</v>
      </c>
      <c r="AH48" s="6"/>
      <c r="AM48" s="14"/>
      <c r="AN48" s="6"/>
      <c r="AO48" s="6"/>
      <c r="AP48" s="10"/>
      <c r="AQ48" s="6"/>
      <c r="AR48" s="6"/>
      <c r="AS48" s="6"/>
      <c r="AT48" s="7"/>
      <c r="AU48" s="7"/>
      <c r="AV48" s="8"/>
      <c r="AW48" s="7"/>
      <c r="AX48" s="6"/>
      <c r="AY48" s="9"/>
      <c r="AZ48" s="6"/>
    </row>
    <row r="49" spans="1:52" ht="21" thickBot="1">
      <c r="A49" s="37">
        <v>47</v>
      </c>
      <c r="B49" s="38" t="s">
        <v>87</v>
      </c>
      <c r="C49" s="38">
        <v>1234613</v>
      </c>
      <c r="D49" s="39">
        <v>33438</v>
      </c>
      <c r="E49" s="38">
        <v>30</v>
      </c>
      <c r="F49" s="38" t="s">
        <v>16</v>
      </c>
      <c r="G49" s="38" t="s">
        <v>17</v>
      </c>
      <c r="H49" s="40">
        <v>500000</v>
      </c>
      <c r="I49" s="40">
        <v>500000</v>
      </c>
      <c r="J49" s="41">
        <v>0</v>
      </c>
      <c r="K49" s="40">
        <v>3155740</v>
      </c>
      <c r="L49" s="38"/>
      <c r="M49" s="42">
        <v>2100</v>
      </c>
      <c r="N49" s="38"/>
      <c r="O49" s="43" t="str">
        <f>DATEDIF(D49,$O$1,"y")&amp;" Years / "&amp;DATEDIF(D49,$O$1,"YM")&amp;" Month(s)"&amp;"Days / "&amp;DATEDIF(D49,$O$1,"MD")&amp;"Days"</f>
        <v>30 Years / 11 Month(s)Days / 12Days</v>
      </c>
      <c r="P49" s="44">
        <f>VLOOKUP(B49,[1]RD!$C$7:$F$67,4,FALSE)</f>
        <v>31</v>
      </c>
      <c r="Q49" s="44">
        <f t="shared" si="0"/>
        <v>-1</v>
      </c>
      <c r="S49">
        <f t="shared" si="1"/>
        <v>0</v>
      </c>
      <c r="U49" s="13">
        <v>47</v>
      </c>
      <c r="V49" s="2" t="s">
        <v>87</v>
      </c>
      <c r="W49" s="2">
        <v>1234613</v>
      </c>
      <c r="X49" s="2" t="s">
        <v>88</v>
      </c>
      <c r="Y49" s="2">
        <v>30</v>
      </c>
      <c r="Z49" s="2" t="s">
        <v>16</v>
      </c>
      <c r="AA49" s="2" t="s">
        <v>17</v>
      </c>
      <c r="AB49" s="3">
        <v>500000</v>
      </c>
      <c r="AC49" s="3">
        <v>500000</v>
      </c>
      <c r="AD49" s="4">
        <v>0</v>
      </c>
      <c r="AE49" s="3">
        <v>3155740</v>
      </c>
      <c r="AF49" s="2"/>
      <c r="AG49" s="5">
        <v>2100</v>
      </c>
      <c r="AH49" s="2"/>
      <c r="AM49" s="13"/>
      <c r="AN49" s="2"/>
      <c r="AO49" s="2"/>
      <c r="AP49" s="2"/>
      <c r="AQ49" s="2"/>
      <c r="AR49" s="2"/>
      <c r="AS49" s="2"/>
      <c r="AT49" s="3"/>
      <c r="AU49" s="3"/>
      <c r="AV49" s="4"/>
      <c r="AW49" s="3"/>
      <c r="AX49" s="2"/>
      <c r="AY49" s="5"/>
      <c r="AZ49" s="2"/>
    </row>
    <row r="50" spans="1:52" ht="15" thickBot="1">
      <c r="A50" s="14">
        <v>48</v>
      </c>
      <c r="B50" s="6" t="s">
        <v>89</v>
      </c>
      <c r="C50" s="6">
        <v>1234614</v>
      </c>
      <c r="D50" s="33">
        <v>33614</v>
      </c>
      <c r="E50" s="6">
        <v>30</v>
      </c>
      <c r="F50" s="6" t="s">
        <v>16</v>
      </c>
      <c r="G50" s="6" t="s">
        <v>17</v>
      </c>
      <c r="H50" s="7">
        <v>500000</v>
      </c>
      <c r="I50" s="7">
        <v>500000</v>
      </c>
      <c r="J50" s="8">
        <v>0</v>
      </c>
      <c r="K50" s="7">
        <v>3155740</v>
      </c>
      <c r="L50" s="6"/>
      <c r="M50" s="9">
        <v>2100</v>
      </c>
      <c r="N50" s="6"/>
      <c r="O50" s="30" t="str">
        <f>DATEDIF(D50,$O$1,"y")&amp;" Years / "&amp;DATEDIF(D50,$O$1,"YM")&amp;" Month(s)"&amp;"Days / "&amp;DATEDIF(D50,$O$1,"MD")&amp;"Days"</f>
        <v>30 Years / 5 Month(s)Days / 20Days</v>
      </c>
      <c r="P50">
        <f>VLOOKUP(B50,[1]RD!$C$7:$F$67,4,FALSE)</f>
        <v>30</v>
      </c>
      <c r="Q50">
        <f t="shared" si="0"/>
        <v>0</v>
      </c>
      <c r="S50">
        <f t="shared" si="1"/>
        <v>0</v>
      </c>
      <c r="U50" s="14">
        <v>48</v>
      </c>
      <c r="V50" s="6" t="s">
        <v>89</v>
      </c>
      <c r="W50" s="6">
        <v>1234614</v>
      </c>
      <c r="X50" s="10">
        <v>33909</v>
      </c>
      <c r="Y50" s="6">
        <v>30</v>
      </c>
      <c r="Z50" s="6" t="s">
        <v>16</v>
      </c>
      <c r="AA50" s="6" t="s">
        <v>17</v>
      </c>
      <c r="AB50" s="7">
        <v>500000</v>
      </c>
      <c r="AC50" s="7">
        <v>500000</v>
      </c>
      <c r="AD50" s="8">
        <v>0</v>
      </c>
      <c r="AE50" s="7">
        <v>3155740</v>
      </c>
      <c r="AF50" s="6"/>
      <c r="AG50" s="9">
        <v>2100</v>
      </c>
      <c r="AH50" s="6"/>
      <c r="AM50" s="14"/>
      <c r="AN50" s="6"/>
      <c r="AO50" s="6"/>
      <c r="AP50" s="10"/>
      <c r="AQ50" s="6"/>
      <c r="AR50" s="6"/>
      <c r="AS50" s="6"/>
      <c r="AT50" s="7"/>
      <c r="AU50" s="7"/>
      <c r="AV50" s="8"/>
      <c r="AW50" s="7"/>
      <c r="AX50" s="6"/>
      <c r="AY50" s="9"/>
      <c r="AZ50" s="6"/>
    </row>
    <row r="51" spans="1:52" ht="15" thickBot="1">
      <c r="A51" s="13">
        <v>49</v>
      </c>
      <c r="B51" s="2" t="s">
        <v>90</v>
      </c>
      <c r="C51" s="2">
        <v>1234615</v>
      </c>
      <c r="D51" s="32">
        <v>30756</v>
      </c>
      <c r="E51" s="2">
        <v>38</v>
      </c>
      <c r="F51" s="2" t="s">
        <v>30</v>
      </c>
      <c r="G51" s="2" t="s">
        <v>17</v>
      </c>
      <c r="H51" s="3">
        <v>500000</v>
      </c>
      <c r="I51" s="3">
        <v>500000</v>
      </c>
      <c r="J51" s="4">
        <v>0</v>
      </c>
      <c r="K51" s="3">
        <v>3155740</v>
      </c>
      <c r="L51" s="2"/>
      <c r="M51" s="5">
        <v>2100</v>
      </c>
      <c r="N51" s="2"/>
      <c r="O51" s="30" t="str">
        <f>DATEDIF(D51,$O$1,"y")&amp;" Years / "&amp;DATEDIF(D51,$O$1,"YM")&amp;" Month(s)"&amp;"Days / "&amp;DATEDIF(D51,$O$1,"MD")&amp;"Days"</f>
        <v>38 Years / 3 Month(s)Days / 16Days</v>
      </c>
      <c r="P51">
        <f>VLOOKUP(B51,[1]RD!$C$7:$F$67,4,FALSE)</f>
        <v>38</v>
      </c>
      <c r="Q51">
        <f t="shared" si="0"/>
        <v>0</v>
      </c>
      <c r="S51">
        <f t="shared" si="1"/>
        <v>0</v>
      </c>
      <c r="U51" s="13">
        <v>49</v>
      </c>
      <c r="V51" s="2" t="s">
        <v>90</v>
      </c>
      <c r="W51" s="2">
        <v>1234615</v>
      </c>
      <c r="X51" s="2" t="s">
        <v>91</v>
      </c>
      <c r="Y51" s="2">
        <v>38</v>
      </c>
      <c r="Z51" s="2" t="s">
        <v>30</v>
      </c>
      <c r="AA51" s="2" t="s">
        <v>17</v>
      </c>
      <c r="AB51" s="3">
        <v>500000</v>
      </c>
      <c r="AC51" s="3">
        <v>500000</v>
      </c>
      <c r="AD51" s="4">
        <v>0</v>
      </c>
      <c r="AE51" s="3">
        <v>3155740</v>
      </c>
      <c r="AF51" s="2"/>
      <c r="AG51" s="5">
        <v>2100</v>
      </c>
      <c r="AH51" s="2"/>
      <c r="AM51" s="13"/>
      <c r="AN51" s="2"/>
      <c r="AO51" s="2"/>
      <c r="AP51" s="2"/>
      <c r="AQ51" s="2"/>
      <c r="AR51" s="2"/>
      <c r="AS51" s="2"/>
      <c r="AT51" s="3"/>
      <c r="AU51" s="3"/>
      <c r="AV51" s="4"/>
      <c r="AW51" s="3"/>
      <c r="AX51" s="2"/>
      <c r="AY51" s="5"/>
      <c r="AZ51" s="2"/>
    </row>
    <row r="52" spans="1:52" ht="15" thickBot="1">
      <c r="A52" s="14">
        <v>50</v>
      </c>
      <c r="B52" s="6" t="s">
        <v>92</v>
      </c>
      <c r="C52" s="6">
        <v>1234616</v>
      </c>
      <c r="D52" s="33">
        <v>34062</v>
      </c>
      <c r="E52" s="6">
        <v>29</v>
      </c>
      <c r="F52" s="6" t="s">
        <v>16</v>
      </c>
      <c r="G52" s="6" t="s">
        <v>17</v>
      </c>
      <c r="H52" s="7">
        <v>500000</v>
      </c>
      <c r="I52" s="7">
        <v>500000</v>
      </c>
      <c r="J52" s="8">
        <v>0</v>
      </c>
      <c r="K52" s="7">
        <v>3155740</v>
      </c>
      <c r="L52" s="6"/>
      <c r="M52" s="9">
        <v>2100</v>
      </c>
      <c r="N52" s="6"/>
      <c r="O52" s="30" t="str">
        <f>DATEDIF(D52,$O$1,"y")&amp;" Years / "&amp;DATEDIF(D52,$O$1,"YM")&amp;" Month(s)"&amp;"Days / "&amp;DATEDIF(D52,$O$1,"MD")&amp;"Days"</f>
        <v>29 Years / 2 Month(s)Days / 28Days</v>
      </c>
      <c r="P52">
        <f>VLOOKUP(B52,[1]RD!$C$7:$F$67,4,FALSE)</f>
        <v>29</v>
      </c>
      <c r="Q52">
        <f t="shared" si="0"/>
        <v>0</v>
      </c>
      <c r="S52">
        <f t="shared" si="1"/>
        <v>0</v>
      </c>
      <c r="U52" s="14">
        <v>50</v>
      </c>
      <c r="V52" s="6" t="s">
        <v>92</v>
      </c>
      <c r="W52" s="6">
        <v>1234616</v>
      </c>
      <c r="X52" s="10">
        <v>34032</v>
      </c>
      <c r="Y52" s="6">
        <v>29</v>
      </c>
      <c r="Z52" s="6" t="s">
        <v>16</v>
      </c>
      <c r="AA52" s="6" t="s">
        <v>17</v>
      </c>
      <c r="AB52" s="7">
        <v>500000</v>
      </c>
      <c r="AC52" s="7">
        <v>500000</v>
      </c>
      <c r="AD52" s="8">
        <v>0</v>
      </c>
      <c r="AE52" s="7">
        <v>3155740</v>
      </c>
      <c r="AF52" s="6"/>
      <c r="AG52" s="9">
        <v>2100</v>
      </c>
      <c r="AH52" s="6"/>
      <c r="AM52" s="14"/>
      <c r="AN52" s="6"/>
      <c r="AO52" s="6"/>
      <c r="AP52" s="10"/>
      <c r="AQ52" s="6"/>
      <c r="AR52" s="6"/>
      <c r="AS52" s="6"/>
      <c r="AT52" s="7"/>
      <c r="AU52" s="7"/>
      <c r="AV52" s="8"/>
      <c r="AW52" s="7"/>
      <c r="AX52" s="6"/>
      <c r="AY52" s="9"/>
      <c r="AZ52" s="6"/>
    </row>
    <row r="53" spans="1:52" ht="15" thickBot="1">
      <c r="A53" s="13">
        <v>51</v>
      </c>
      <c r="B53" s="2" t="s">
        <v>93</v>
      </c>
      <c r="C53" s="2">
        <v>1234617</v>
      </c>
      <c r="D53" s="32">
        <v>23835</v>
      </c>
      <c r="E53" s="2">
        <v>57</v>
      </c>
      <c r="F53" s="2" t="s">
        <v>16</v>
      </c>
      <c r="G53" s="2" t="s">
        <v>17</v>
      </c>
      <c r="H53" s="3">
        <v>500000</v>
      </c>
      <c r="I53" s="3">
        <v>500000</v>
      </c>
      <c r="J53" s="4">
        <v>0</v>
      </c>
      <c r="K53" s="3">
        <v>3155740</v>
      </c>
      <c r="L53" s="2"/>
      <c r="M53" s="5">
        <v>2100</v>
      </c>
      <c r="N53" s="2"/>
      <c r="O53" s="30" t="str">
        <f>DATEDIF(D53,$O$1,"y")&amp;" Years / "&amp;DATEDIF(D53,$O$1,"YM")&amp;" Month(s)"&amp;"Days / "&amp;DATEDIF(D53,$O$1,"MD")&amp;"Days"</f>
        <v>57 Years / 2 Month(s)Days / 28Days</v>
      </c>
      <c r="P53">
        <f>VLOOKUP(B53,[1]RD!$C$7:$F$67,4,FALSE)</f>
        <v>57</v>
      </c>
      <c r="Q53">
        <f t="shared" si="0"/>
        <v>0</v>
      </c>
      <c r="S53">
        <f t="shared" si="1"/>
        <v>0</v>
      </c>
      <c r="U53" s="13">
        <v>51</v>
      </c>
      <c r="V53" s="2" t="s">
        <v>93</v>
      </c>
      <c r="W53" s="2">
        <v>1234617</v>
      </c>
      <c r="X53" s="11">
        <v>23805</v>
      </c>
      <c r="Y53" s="2">
        <v>57</v>
      </c>
      <c r="Z53" s="2" t="s">
        <v>16</v>
      </c>
      <c r="AA53" s="2" t="s">
        <v>17</v>
      </c>
      <c r="AB53" s="3">
        <v>500000</v>
      </c>
      <c r="AC53" s="3">
        <v>500000</v>
      </c>
      <c r="AD53" s="4">
        <v>0</v>
      </c>
      <c r="AE53" s="3">
        <v>3155740</v>
      </c>
      <c r="AF53" s="2"/>
      <c r="AG53" s="5">
        <v>2100</v>
      </c>
      <c r="AH53" s="2"/>
      <c r="AM53" s="13"/>
      <c r="AN53" s="2"/>
      <c r="AO53" s="2"/>
      <c r="AP53" s="11"/>
      <c r="AQ53" s="2"/>
      <c r="AR53" s="2"/>
      <c r="AS53" s="2"/>
      <c r="AT53" s="3"/>
      <c r="AU53" s="3"/>
      <c r="AV53" s="4"/>
      <c r="AW53" s="3"/>
      <c r="AX53" s="2"/>
      <c r="AY53" s="5"/>
      <c r="AZ53" s="2"/>
    </row>
    <row r="54" spans="1:52" ht="15" thickBot="1">
      <c r="A54" s="37">
        <v>52</v>
      </c>
      <c r="B54" s="38" t="s">
        <v>94</v>
      </c>
      <c r="C54" s="38">
        <v>1234618</v>
      </c>
      <c r="D54" s="39">
        <v>29821</v>
      </c>
      <c r="E54" s="38">
        <v>40</v>
      </c>
      <c r="F54" s="38" t="s">
        <v>16</v>
      </c>
      <c r="G54" s="38" t="s">
        <v>17</v>
      </c>
      <c r="H54" s="40">
        <v>500000</v>
      </c>
      <c r="I54" s="40">
        <v>500000</v>
      </c>
      <c r="J54" s="41">
        <v>0</v>
      </c>
      <c r="K54" s="40">
        <v>3155740</v>
      </c>
      <c r="L54" s="38"/>
      <c r="M54" s="42">
        <v>2100</v>
      </c>
      <c r="N54" s="38"/>
      <c r="O54" s="43" t="str">
        <f>DATEDIF(D54,$O$1,"y")&amp;" Years / "&amp;DATEDIF(D54,$O$1,"YM")&amp;" Month(s)"&amp;"Days / "&amp;DATEDIF(D54,$O$1,"MD")&amp;"Days"</f>
        <v>40 Years / 10 Month(s)Days / 8Days</v>
      </c>
      <c r="P54" s="44">
        <f>VLOOKUP(B54,[1]RD!$C$7:$F$67,4,FALSE)</f>
        <v>41</v>
      </c>
      <c r="Q54" s="44">
        <f t="shared" si="0"/>
        <v>-1</v>
      </c>
      <c r="S54">
        <f t="shared" si="1"/>
        <v>0</v>
      </c>
      <c r="U54" s="14">
        <v>52</v>
      </c>
      <c r="V54" s="6" t="s">
        <v>94</v>
      </c>
      <c r="W54" s="6">
        <v>1234618</v>
      </c>
      <c r="X54" s="6" t="s">
        <v>95</v>
      </c>
      <c r="Y54" s="6">
        <v>40</v>
      </c>
      <c r="Z54" s="6" t="s">
        <v>16</v>
      </c>
      <c r="AA54" s="6" t="s">
        <v>17</v>
      </c>
      <c r="AB54" s="7">
        <v>500000</v>
      </c>
      <c r="AC54" s="7">
        <v>500000</v>
      </c>
      <c r="AD54" s="8">
        <v>0</v>
      </c>
      <c r="AE54" s="7">
        <v>3155740</v>
      </c>
      <c r="AF54" s="6"/>
      <c r="AG54" s="9">
        <v>2100</v>
      </c>
      <c r="AH54" s="6"/>
      <c r="AM54" s="14"/>
      <c r="AN54" s="6"/>
      <c r="AO54" s="6"/>
      <c r="AP54" s="6"/>
      <c r="AQ54" s="6"/>
      <c r="AR54" s="6"/>
      <c r="AS54" s="6"/>
      <c r="AT54" s="7"/>
      <c r="AU54" s="7"/>
      <c r="AV54" s="8"/>
      <c r="AW54" s="7"/>
      <c r="AX54" s="6"/>
      <c r="AY54" s="9"/>
      <c r="AZ54" s="6"/>
    </row>
    <row r="55" spans="1:52" ht="15" thickBot="1">
      <c r="A55" s="37">
        <v>53</v>
      </c>
      <c r="B55" s="38" t="s">
        <v>96</v>
      </c>
      <c r="C55" s="38">
        <v>1234619</v>
      </c>
      <c r="D55" s="39">
        <v>26665</v>
      </c>
      <c r="E55" s="38">
        <v>49</v>
      </c>
      <c r="F55" s="38" t="s">
        <v>16</v>
      </c>
      <c r="G55" s="38" t="s">
        <v>17</v>
      </c>
      <c r="H55" s="40">
        <v>500000</v>
      </c>
      <c r="I55" s="40">
        <v>500000</v>
      </c>
      <c r="J55" s="41">
        <v>0</v>
      </c>
      <c r="K55" s="40">
        <v>3155740</v>
      </c>
      <c r="L55" s="38"/>
      <c r="M55" s="42">
        <v>2100</v>
      </c>
      <c r="N55" s="38"/>
      <c r="O55" s="43" t="str">
        <f>DATEDIF(D55,$O$1,"y")&amp;" Years / "&amp;DATEDIF(D55,$O$1,"YM")&amp;" Month(s)"&amp;"Days / "&amp;DATEDIF(D55,$O$1,"MD")&amp;"Days"</f>
        <v>49 Years / 6 Month(s)Days / 0Days</v>
      </c>
      <c r="P55" s="44">
        <f>VLOOKUP(B55,[1]RD!$C$7:$F$67,4,FALSE)</f>
        <v>50</v>
      </c>
      <c r="Q55" s="44">
        <f t="shared" si="0"/>
        <v>-1</v>
      </c>
      <c r="S55">
        <f t="shared" si="1"/>
        <v>0</v>
      </c>
      <c r="U55" s="13">
        <v>53</v>
      </c>
      <c r="V55" s="2" t="s">
        <v>96</v>
      </c>
      <c r="W55" s="2">
        <v>1234619</v>
      </c>
      <c r="X55" s="11">
        <v>26665</v>
      </c>
      <c r="Y55" s="2">
        <v>49</v>
      </c>
      <c r="Z55" s="2" t="s">
        <v>16</v>
      </c>
      <c r="AA55" s="2" t="s">
        <v>17</v>
      </c>
      <c r="AB55" s="3">
        <v>500000</v>
      </c>
      <c r="AC55" s="3">
        <v>500000</v>
      </c>
      <c r="AD55" s="4">
        <v>0</v>
      </c>
      <c r="AE55" s="3">
        <v>3155740</v>
      </c>
      <c r="AF55" s="2"/>
      <c r="AG55" s="5">
        <v>2100</v>
      </c>
      <c r="AH55" s="2"/>
      <c r="AM55" s="13"/>
      <c r="AN55" s="2"/>
      <c r="AO55" s="2"/>
      <c r="AP55" s="11"/>
      <c r="AQ55" s="2"/>
      <c r="AR55" s="2"/>
      <c r="AS55" s="2"/>
      <c r="AT55" s="3"/>
      <c r="AU55" s="3"/>
      <c r="AV55" s="4"/>
      <c r="AW55" s="3"/>
      <c r="AX55" s="2"/>
      <c r="AY55" s="5"/>
      <c r="AZ55" s="2"/>
    </row>
    <row r="56" spans="1:52" ht="15" thickBot="1">
      <c r="A56" s="37">
        <v>54</v>
      </c>
      <c r="B56" s="38" t="s">
        <v>97</v>
      </c>
      <c r="C56" s="38">
        <v>1234620</v>
      </c>
      <c r="D56" s="39">
        <v>34263</v>
      </c>
      <c r="E56" s="38">
        <v>28</v>
      </c>
      <c r="F56" s="38" t="s">
        <v>30</v>
      </c>
      <c r="G56" s="38" t="s">
        <v>17</v>
      </c>
      <c r="H56" s="40">
        <v>500000</v>
      </c>
      <c r="I56" s="40">
        <v>500000</v>
      </c>
      <c r="J56" s="41">
        <v>0</v>
      </c>
      <c r="K56" s="40">
        <v>3155740</v>
      </c>
      <c r="L56" s="38"/>
      <c r="M56" s="42">
        <v>2100</v>
      </c>
      <c r="N56" s="38"/>
      <c r="O56" s="43" t="str">
        <f>DATEDIF(D56,$O$1,"y")&amp;" Years / "&amp;DATEDIF(D56,$O$1,"YM")&amp;" Month(s)"&amp;"Days / "&amp;DATEDIF(D56,$O$1,"MD")&amp;"Days"</f>
        <v>28 Years / 8 Month(s)Days / 10Days</v>
      </c>
      <c r="P56" s="44">
        <f>VLOOKUP(B56,[1]RD!$C$7:$F$67,4,FALSE)</f>
        <v>29</v>
      </c>
      <c r="Q56" s="44">
        <f t="shared" si="0"/>
        <v>-1</v>
      </c>
      <c r="S56">
        <f t="shared" si="1"/>
        <v>0</v>
      </c>
      <c r="U56" s="14">
        <v>54</v>
      </c>
      <c r="V56" s="6" t="s">
        <v>97</v>
      </c>
      <c r="W56" s="6">
        <v>1234620</v>
      </c>
      <c r="X56" s="6" t="s">
        <v>98</v>
      </c>
      <c r="Y56" s="6">
        <v>28</v>
      </c>
      <c r="Z56" s="6" t="s">
        <v>30</v>
      </c>
      <c r="AA56" s="6" t="s">
        <v>17</v>
      </c>
      <c r="AB56" s="7">
        <v>500000</v>
      </c>
      <c r="AC56" s="7">
        <v>500000</v>
      </c>
      <c r="AD56" s="8">
        <v>0</v>
      </c>
      <c r="AE56" s="7">
        <v>3155740</v>
      </c>
      <c r="AF56" s="6"/>
      <c r="AG56" s="9">
        <v>2100</v>
      </c>
      <c r="AH56" s="6"/>
      <c r="AM56" s="14"/>
      <c r="AN56" s="6"/>
      <c r="AO56" s="6"/>
      <c r="AP56" s="6"/>
      <c r="AQ56" s="6"/>
      <c r="AR56" s="6"/>
      <c r="AS56" s="6"/>
      <c r="AT56" s="7"/>
      <c r="AU56" s="7"/>
      <c r="AV56" s="8"/>
      <c r="AW56" s="7"/>
      <c r="AX56" s="6"/>
      <c r="AY56" s="9"/>
      <c r="AZ56" s="6"/>
    </row>
    <row r="57" spans="1:52" ht="15" thickBot="1">
      <c r="A57" s="13">
        <v>55</v>
      </c>
      <c r="B57" s="2" t="s">
        <v>99</v>
      </c>
      <c r="C57" s="2">
        <v>1234621</v>
      </c>
      <c r="D57" s="32">
        <v>29368</v>
      </c>
      <c r="E57" s="2">
        <v>42</v>
      </c>
      <c r="F57" s="2" t="s">
        <v>16</v>
      </c>
      <c r="G57" s="2" t="s">
        <v>17</v>
      </c>
      <c r="H57" s="3">
        <v>500000</v>
      </c>
      <c r="I57" s="3">
        <v>500000</v>
      </c>
      <c r="J57" s="4">
        <v>0</v>
      </c>
      <c r="K57" s="3">
        <v>3155740</v>
      </c>
      <c r="L57" s="2"/>
      <c r="M57" s="5">
        <v>2100</v>
      </c>
      <c r="N57" s="2"/>
      <c r="O57" s="30" t="str">
        <f>DATEDIF(D57,$O$1,"y")&amp;" Years / "&amp;DATEDIF(D57,$O$1,"YM")&amp;" Month(s)"&amp;"Days / "&amp;DATEDIF(D57,$O$1,"MD")&amp;"Days"</f>
        <v>42 Years / 1 Month(s)Days / 4Days</v>
      </c>
      <c r="P57">
        <f>VLOOKUP(B57,[1]RD!$C$7:$F$67,4,FALSE)</f>
        <v>42</v>
      </c>
      <c r="Q57">
        <f t="shared" si="0"/>
        <v>0</v>
      </c>
      <c r="S57">
        <f t="shared" si="1"/>
        <v>0</v>
      </c>
      <c r="U57" s="13">
        <v>55</v>
      </c>
      <c r="V57" s="2" t="s">
        <v>99</v>
      </c>
      <c r="W57" s="2">
        <v>1234621</v>
      </c>
      <c r="X57" s="2" t="s">
        <v>100</v>
      </c>
      <c r="Y57" s="2">
        <v>42</v>
      </c>
      <c r="Z57" s="2" t="s">
        <v>16</v>
      </c>
      <c r="AA57" s="2" t="s">
        <v>17</v>
      </c>
      <c r="AB57" s="3">
        <v>500000</v>
      </c>
      <c r="AC57" s="3">
        <v>500000</v>
      </c>
      <c r="AD57" s="4">
        <v>0</v>
      </c>
      <c r="AE57" s="3">
        <v>3155740</v>
      </c>
      <c r="AF57" s="2"/>
      <c r="AG57" s="5">
        <v>2100</v>
      </c>
      <c r="AH57" s="2"/>
      <c r="AM57" s="13"/>
      <c r="AN57" s="2"/>
      <c r="AO57" s="2"/>
      <c r="AP57" s="2"/>
      <c r="AQ57" s="2"/>
      <c r="AR57" s="2"/>
      <c r="AS57" s="2"/>
      <c r="AT57" s="3"/>
      <c r="AU57" s="3"/>
      <c r="AV57" s="4"/>
      <c r="AW57" s="3"/>
      <c r="AX57" s="2"/>
      <c r="AY57" s="5"/>
      <c r="AZ57" s="2"/>
    </row>
    <row r="58" spans="1:52" ht="15" thickBot="1">
      <c r="A58" s="14">
        <v>56</v>
      </c>
      <c r="B58" s="6" t="s">
        <v>101</v>
      </c>
      <c r="C58" s="6">
        <v>1234622</v>
      </c>
      <c r="D58" s="33">
        <v>25648</v>
      </c>
      <c r="E58" s="6">
        <v>52</v>
      </c>
      <c r="F58" s="6" t="s">
        <v>16</v>
      </c>
      <c r="G58" s="6" t="s">
        <v>17</v>
      </c>
      <c r="H58" s="7">
        <v>500000</v>
      </c>
      <c r="I58" s="7">
        <v>500000</v>
      </c>
      <c r="J58" s="8">
        <v>0</v>
      </c>
      <c r="K58" s="7">
        <v>3155740</v>
      </c>
      <c r="L58" s="6"/>
      <c r="M58" s="9">
        <v>2100</v>
      </c>
      <c r="N58" s="6"/>
      <c r="O58" s="30" t="str">
        <f>DATEDIF(D58,$O$1,"y")&amp;" Years / "&amp;DATEDIF(D58,$O$1,"YM")&amp;" Month(s)"&amp;"Days / "&amp;DATEDIF(D58,$O$1,"MD")&amp;"Days"</f>
        <v>52 Years / 3 Month(s)Days / 10Days</v>
      </c>
      <c r="P58">
        <f>VLOOKUP(B58,[1]RD!$C$7:$F$67,4,FALSE)</f>
        <v>52</v>
      </c>
      <c r="Q58">
        <f t="shared" si="0"/>
        <v>0</v>
      </c>
      <c r="S58">
        <f t="shared" si="1"/>
        <v>0</v>
      </c>
      <c r="U58" s="14">
        <v>56</v>
      </c>
      <c r="V58" s="6" t="s">
        <v>101</v>
      </c>
      <c r="W58" s="6">
        <v>1234622</v>
      </c>
      <c r="X58" s="6" t="s">
        <v>102</v>
      </c>
      <c r="Y58" s="6">
        <v>52</v>
      </c>
      <c r="Z58" s="6" t="s">
        <v>16</v>
      </c>
      <c r="AA58" s="6" t="s">
        <v>17</v>
      </c>
      <c r="AB58" s="7">
        <v>500000</v>
      </c>
      <c r="AC58" s="7">
        <v>500000</v>
      </c>
      <c r="AD58" s="8">
        <v>0</v>
      </c>
      <c r="AE58" s="7">
        <v>3155740</v>
      </c>
      <c r="AF58" s="6"/>
      <c r="AG58" s="9">
        <v>2100</v>
      </c>
      <c r="AH58" s="6"/>
      <c r="AM58" s="14"/>
      <c r="AN58" s="6"/>
      <c r="AO58" s="6"/>
      <c r="AP58" s="6"/>
      <c r="AQ58" s="6"/>
      <c r="AR58" s="6"/>
      <c r="AS58" s="6"/>
      <c r="AT58" s="7"/>
      <c r="AU58" s="7"/>
      <c r="AV58" s="8"/>
      <c r="AW58" s="7"/>
      <c r="AX58" s="6"/>
      <c r="AY58" s="9"/>
      <c r="AZ58" s="6"/>
    </row>
    <row r="59" spans="1:52" ht="21" thickBot="1">
      <c r="A59" s="37">
        <v>57</v>
      </c>
      <c r="B59" s="38" t="s">
        <v>103</v>
      </c>
      <c r="C59" s="38">
        <v>1234623</v>
      </c>
      <c r="D59" s="39">
        <v>32000</v>
      </c>
      <c r="E59" s="38">
        <v>34</v>
      </c>
      <c r="F59" s="38" t="s">
        <v>16</v>
      </c>
      <c r="G59" s="38" t="s">
        <v>17</v>
      </c>
      <c r="H59" s="40">
        <v>500000</v>
      </c>
      <c r="I59" s="40">
        <v>500000</v>
      </c>
      <c r="J59" s="41">
        <v>0</v>
      </c>
      <c r="K59" s="40">
        <v>3155740</v>
      </c>
      <c r="L59" s="38"/>
      <c r="M59" s="42">
        <v>2100</v>
      </c>
      <c r="N59" s="38"/>
      <c r="O59" s="43" t="str">
        <f>DATEDIF(D59,$O$1,"y")&amp;" Years / "&amp;DATEDIF(D59,$O$1,"YM")&amp;" Month(s)"&amp;"Days / "&amp;DATEDIF(D59,$O$1,"MD")&amp;"Days"</f>
        <v>34 Years / 10 Month(s)Days / 20Days</v>
      </c>
      <c r="P59" s="44">
        <f>VLOOKUP(B59,[1]RD!$C$7:$F$67,4,FALSE)</f>
        <v>35</v>
      </c>
      <c r="Q59" s="44">
        <f t="shared" si="0"/>
        <v>-1</v>
      </c>
      <c r="S59">
        <f t="shared" si="1"/>
        <v>0</v>
      </c>
      <c r="U59" s="13">
        <v>57</v>
      </c>
      <c r="V59" s="2" t="s">
        <v>103</v>
      </c>
      <c r="W59" s="2">
        <v>1234623</v>
      </c>
      <c r="X59" s="11">
        <v>32089</v>
      </c>
      <c r="Y59" s="2">
        <v>34</v>
      </c>
      <c r="Z59" s="2" t="s">
        <v>16</v>
      </c>
      <c r="AA59" s="2" t="s">
        <v>17</v>
      </c>
      <c r="AB59" s="3">
        <v>500000</v>
      </c>
      <c r="AC59" s="3">
        <v>500000</v>
      </c>
      <c r="AD59" s="4">
        <v>0</v>
      </c>
      <c r="AE59" s="3">
        <v>3155740</v>
      </c>
      <c r="AF59" s="2"/>
      <c r="AG59" s="5">
        <v>2100</v>
      </c>
      <c r="AH59" s="2"/>
      <c r="AM59" s="13"/>
      <c r="AN59" s="2"/>
      <c r="AO59" s="2"/>
      <c r="AP59" s="11"/>
      <c r="AQ59" s="2"/>
      <c r="AR59" s="2"/>
      <c r="AS59" s="2"/>
      <c r="AT59" s="3"/>
      <c r="AU59" s="3"/>
      <c r="AV59" s="4"/>
      <c r="AW59" s="3"/>
      <c r="AX59" s="2"/>
      <c r="AY59" s="5"/>
      <c r="AZ59" s="2"/>
    </row>
    <row r="60" spans="1:52" ht="15" thickBot="1">
      <c r="A60" s="14">
        <v>58</v>
      </c>
      <c r="B60" s="6" t="s">
        <v>104</v>
      </c>
      <c r="C60" s="6">
        <v>1234624</v>
      </c>
      <c r="D60" s="33">
        <v>30722</v>
      </c>
      <c r="E60" s="6">
        <v>38</v>
      </c>
      <c r="F60" s="6" t="s">
        <v>16</v>
      </c>
      <c r="G60" s="6" t="s">
        <v>17</v>
      </c>
      <c r="H60" s="7">
        <v>500000</v>
      </c>
      <c r="I60" s="7">
        <v>500000</v>
      </c>
      <c r="J60" s="8">
        <v>0</v>
      </c>
      <c r="K60" s="7">
        <v>3155740</v>
      </c>
      <c r="L60" s="6"/>
      <c r="M60" s="9">
        <v>2100</v>
      </c>
      <c r="N60" s="6"/>
      <c r="O60" s="30" t="str">
        <f>DATEDIF(D60,$O$1,"y")&amp;" Years / "&amp;DATEDIF(D60,$O$1,"YM")&amp;" Month(s)"&amp;"Days / "&amp;DATEDIF(D60,$O$1,"MD")&amp;"Days"</f>
        <v>38 Years / 4 Month(s)Days / 21Days</v>
      </c>
      <c r="P60">
        <f>VLOOKUP(B60,[1]RD!$C$7:$F$67,4,FALSE)</f>
        <v>38</v>
      </c>
      <c r="Q60">
        <f t="shared" si="0"/>
        <v>0</v>
      </c>
      <c r="S60">
        <f t="shared" si="1"/>
        <v>0</v>
      </c>
      <c r="U60" s="14">
        <v>58</v>
      </c>
      <c r="V60" s="6" t="s">
        <v>104</v>
      </c>
      <c r="W60" s="6">
        <v>1234624</v>
      </c>
      <c r="X60" s="10">
        <v>30957</v>
      </c>
      <c r="Y60" s="6">
        <v>38</v>
      </c>
      <c r="Z60" s="6" t="s">
        <v>16</v>
      </c>
      <c r="AA60" s="6" t="s">
        <v>17</v>
      </c>
      <c r="AB60" s="7">
        <v>500000</v>
      </c>
      <c r="AC60" s="7">
        <v>500000</v>
      </c>
      <c r="AD60" s="8">
        <v>0</v>
      </c>
      <c r="AE60" s="7">
        <v>3155740</v>
      </c>
      <c r="AF60" s="6"/>
      <c r="AG60" s="9">
        <v>2100</v>
      </c>
      <c r="AH60" s="6"/>
      <c r="AM60" s="14"/>
      <c r="AN60" s="6"/>
      <c r="AO60" s="6"/>
      <c r="AP60" s="10"/>
      <c r="AQ60" s="6"/>
      <c r="AR60" s="6"/>
      <c r="AS60" s="6"/>
      <c r="AT60" s="7"/>
      <c r="AU60" s="7"/>
      <c r="AV60" s="8"/>
      <c r="AW60" s="7"/>
      <c r="AX60" s="6"/>
      <c r="AY60" s="9"/>
      <c r="AZ60" s="6"/>
    </row>
    <row r="61" spans="1:52" ht="21" thickBot="1">
      <c r="A61" s="37">
        <v>59</v>
      </c>
      <c r="B61" s="38" t="s">
        <v>105</v>
      </c>
      <c r="C61" s="38">
        <v>1234625</v>
      </c>
      <c r="D61" s="39">
        <v>32364</v>
      </c>
      <c r="E61" s="38">
        <v>33</v>
      </c>
      <c r="F61" s="38" t="s">
        <v>16</v>
      </c>
      <c r="G61" s="38" t="s">
        <v>17</v>
      </c>
      <c r="H61" s="40">
        <v>500000</v>
      </c>
      <c r="I61" s="40">
        <v>500000</v>
      </c>
      <c r="J61" s="41">
        <v>0</v>
      </c>
      <c r="K61" s="40">
        <v>3155740</v>
      </c>
      <c r="L61" s="38"/>
      <c r="M61" s="42">
        <v>2100</v>
      </c>
      <c r="N61" s="38"/>
      <c r="O61" s="43" t="str">
        <f>DATEDIF(D61,$O$1,"y")&amp;" Years / "&amp;DATEDIF(D61,$O$1,"YM")&amp;" Month(s)"&amp;"Days / "&amp;DATEDIF(D61,$O$1,"MD")&amp;"Days"</f>
        <v>33 Years / 10 Month(s)Days / 22Days</v>
      </c>
      <c r="P61" s="44">
        <f>VLOOKUP(B61,[1]RD!$C$7:$F$67,4,FALSE)</f>
        <v>34</v>
      </c>
      <c r="Q61" s="44">
        <f t="shared" si="0"/>
        <v>-1</v>
      </c>
      <c r="S61">
        <f t="shared" si="1"/>
        <v>0</v>
      </c>
      <c r="U61" s="13">
        <v>59</v>
      </c>
      <c r="V61" s="2" t="s">
        <v>105</v>
      </c>
      <c r="W61" s="2">
        <v>1234625</v>
      </c>
      <c r="X61" s="11">
        <v>32394</v>
      </c>
      <c r="Y61" s="2">
        <v>33</v>
      </c>
      <c r="Z61" s="2" t="s">
        <v>16</v>
      </c>
      <c r="AA61" s="2" t="s">
        <v>17</v>
      </c>
      <c r="AB61" s="3">
        <v>500000</v>
      </c>
      <c r="AC61" s="3">
        <v>500000</v>
      </c>
      <c r="AD61" s="4">
        <v>0</v>
      </c>
      <c r="AE61" s="3">
        <v>3155740</v>
      </c>
      <c r="AF61" s="2"/>
      <c r="AG61" s="5">
        <v>2100</v>
      </c>
      <c r="AH61" s="2"/>
      <c r="AM61" s="13"/>
      <c r="AN61" s="2"/>
      <c r="AO61" s="2"/>
      <c r="AP61" s="11"/>
      <c r="AQ61" s="2"/>
      <c r="AR61" s="2"/>
      <c r="AS61" s="2"/>
      <c r="AT61" s="3"/>
      <c r="AU61" s="3"/>
      <c r="AV61" s="4"/>
      <c r="AW61" s="3"/>
      <c r="AX61" s="2"/>
      <c r="AY61" s="5"/>
      <c r="AZ61" s="2"/>
    </row>
    <row r="62" spans="1:52" ht="15" thickBot="1">
      <c r="A62" s="37">
        <v>60</v>
      </c>
      <c r="B62" s="38" t="s">
        <v>106</v>
      </c>
      <c r="C62" s="38">
        <v>1234626</v>
      </c>
      <c r="D62" s="39">
        <v>29564</v>
      </c>
      <c r="E62" s="38">
        <v>41</v>
      </c>
      <c r="F62" s="38" t="s">
        <v>16</v>
      </c>
      <c r="G62" s="38" t="s">
        <v>17</v>
      </c>
      <c r="H62" s="40">
        <v>500000</v>
      </c>
      <c r="I62" s="40">
        <v>500000</v>
      </c>
      <c r="J62" s="41">
        <v>0</v>
      </c>
      <c r="K62" s="40">
        <v>3155740</v>
      </c>
      <c r="L62" s="38"/>
      <c r="M62" s="42">
        <v>2100</v>
      </c>
      <c r="N62" s="38"/>
      <c r="O62" s="43" t="str">
        <f>DATEDIF(D62,$O$1,"y")&amp;" Years / "&amp;DATEDIF(D62,$O$1,"YM")&amp;" Month(s)"&amp;"Days / "&amp;DATEDIF(D62,$O$1,"MD")&amp;"Days"</f>
        <v>41 Years / 6 Month(s)Days / 22Days</v>
      </c>
      <c r="P62" s="44">
        <f>VLOOKUP(B62,[1]RD!$C$7:$F$67,4,FALSE)</f>
        <v>42</v>
      </c>
      <c r="Q62" s="44">
        <f t="shared" si="0"/>
        <v>-1</v>
      </c>
      <c r="S62">
        <f t="shared" si="1"/>
        <v>0</v>
      </c>
      <c r="U62" s="14">
        <v>60</v>
      </c>
      <c r="V62" s="6" t="s">
        <v>106</v>
      </c>
      <c r="W62" s="6">
        <v>1234626</v>
      </c>
      <c r="X62" s="10">
        <v>29476</v>
      </c>
      <c r="Y62" s="6">
        <v>41</v>
      </c>
      <c r="Z62" s="6" t="s">
        <v>16</v>
      </c>
      <c r="AA62" s="6" t="s">
        <v>17</v>
      </c>
      <c r="AB62" s="7">
        <v>500000</v>
      </c>
      <c r="AC62" s="7">
        <v>500000</v>
      </c>
      <c r="AD62" s="8">
        <v>0</v>
      </c>
      <c r="AE62" s="7">
        <v>3155740</v>
      </c>
      <c r="AF62" s="6"/>
      <c r="AG62" s="9">
        <v>2100</v>
      </c>
      <c r="AH62" s="6"/>
      <c r="AM62" s="14"/>
      <c r="AN62" s="6"/>
      <c r="AO62" s="6"/>
      <c r="AP62" s="10"/>
      <c r="AQ62" s="6"/>
      <c r="AR62" s="6"/>
      <c r="AS62" s="6"/>
      <c r="AT62" s="7"/>
      <c r="AU62" s="7"/>
      <c r="AV62" s="8"/>
      <c r="AW62" s="7"/>
      <c r="AX62" s="6"/>
      <c r="AY62" s="9"/>
      <c r="AZ62" s="6"/>
    </row>
    <row r="63" spans="1:52" ht="15" thickBot="1">
      <c r="A63" s="45">
        <v>61</v>
      </c>
      <c r="B63" s="46" t="s">
        <v>107</v>
      </c>
      <c r="C63" s="46">
        <v>1234627</v>
      </c>
      <c r="D63" s="47">
        <v>29508</v>
      </c>
      <c r="E63" s="46">
        <v>41</v>
      </c>
      <c r="F63" s="46" t="s">
        <v>16</v>
      </c>
      <c r="G63" s="46" t="s">
        <v>17</v>
      </c>
      <c r="H63" s="48">
        <v>500000</v>
      </c>
      <c r="I63" s="48">
        <v>500000</v>
      </c>
      <c r="J63" s="49">
        <v>0</v>
      </c>
      <c r="K63" s="48">
        <v>3155740</v>
      </c>
      <c r="L63" s="46"/>
      <c r="M63" s="50">
        <v>2100</v>
      </c>
      <c r="N63" s="51"/>
      <c r="O63" s="43" t="str">
        <f>DATEDIF(D63,$O$1,"y")&amp;" Years / "&amp;DATEDIF(D63,$O$1,"YM")&amp;" Month(s)"&amp;"Days / "&amp;DATEDIF(D63,$O$1,"MD")&amp;"Days"</f>
        <v>41 Years / 8 Month(s)Days / 17Days</v>
      </c>
      <c r="P63" s="44">
        <f>VLOOKUP(B63,[1]RD!$C$7:$F$67,4,FALSE)</f>
        <v>42</v>
      </c>
      <c r="Q63" s="44">
        <f t="shared" si="0"/>
        <v>-1</v>
      </c>
      <c r="S63">
        <f t="shared" si="1"/>
        <v>0</v>
      </c>
      <c r="U63" s="21">
        <v>61</v>
      </c>
      <c r="V63" s="22" t="s">
        <v>107</v>
      </c>
      <c r="W63" s="22">
        <v>1234627</v>
      </c>
      <c r="X63" s="22" t="s">
        <v>108</v>
      </c>
      <c r="Y63" s="22">
        <v>41</v>
      </c>
      <c r="Z63" s="22" t="s">
        <v>16</v>
      </c>
      <c r="AA63" s="22" t="s">
        <v>17</v>
      </c>
      <c r="AB63" s="23">
        <v>500000</v>
      </c>
      <c r="AC63" s="23">
        <v>500000</v>
      </c>
      <c r="AD63" s="24">
        <v>0</v>
      </c>
      <c r="AE63" s="23">
        <v>3155740</v>
      </c>
      <c r="AF63" s="22"/>
      <c r="AG63" s="25">
        <v>2100</v>
      </c>
      <c r="AH63" s="20"/>
      <c r="AM63" s="15"/>
      <c r="AN63" s="16"/>
      <c r="AO63" s="16"/>
      <c r="AP63" s="16"/>
      <c r="AQ63" s="16"/>
      <c r="AR63" s="16"/>
      <c r="AS63" s="16"/>
      <c r="AT63" s="17"/>
      <c r="AU63" s="17"/>
      <c r="AV63" s="18"/>
      <c r="AW63" s="17"/>
      <c r="AX63" s="16"/>
      <c r="AY63" s="19"/>
      <c r="AZ63" s="20"/>
    </row>
  </sheetData>
  <autoFilter ref="A2:Q63" xr:uid="{D682DFBD-7ABD-4ED9-B484-9D28C5F657C8}"/>
  <mergeCells count="2">
    <mergeCell ref="A1:N1"/>
    <mergeCell ref="U1:A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Najam us Saqib</dc:creator>
  <cp:lastModifiedBy>Muhammad Najam us Saqib</cp:lastModifiedBy>
  <dcterms:created xsi:type="dcterms:W3CDTF">2022-07-07T06:40:59Z</dcterms:created>
  <dcterms:modified xsi:type="dcterms:W3CDTF">2022-07-07T07:30:11Z</dcterms:modified>
</cp:coreProperties>
</file>